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Z39" i="1" l="1"/>
  <c r="I58" i="1" s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T38" i="1" s="1"/>
  <c r="AB38" i="1"/>
  <c r="Z38" i="1"/>
  <c r="Z37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Z36" i="1"/>
  <c r="AA36" i="1"/>
  <c r="Z35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Z34" i="1"/>
  <c r="Z33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Z32" i="1"/>
  <c r="AA32" i="1"/>
  <c r="Z31" i="1"/>
  <c r="I50" i="1" s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T30" i="1"/>
  <c r="Z30" i="1"/>
  <c r="AA30" i="1" s="1"/>
  <c r="Z29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Z28" i="1"/>
  <c r="I47" i="1" s="1"/>
  <c r="Z7" i="1"/>
  <c r="AB7" i="1"/>
  <c r="AC7" i="1"/>
  <c r="AD7" i="1"/>
  <c r="Z8" i="1"/>
  <c r="I48" i="1" s="1"/>
  <c r="Z9" i="1"/>
  <c r="AA9" i="1" s="1"/>
  <c r="AB9" i="1"/>
  <c r="AC9" i="1"/>
  <c r="AT9" i="1" s="1"/>
  <c r="AD9" i="1"/>
  <c r="Z10" i="1"/>
  <c r="Z11" i="1"/>
  <c r="AB11" i="1"/>
  <c r="AC11" i="1"/>
  <c r="AD11" i="1"/>
  <c r="Z12" i="1"/>
  <c r="Z13" i="1"/>
  <c r="AB13" i="1"/>
  <c r="AC13" i="1"/>
  <c r="AD13" i="1"/>
  <c r="Z14" i="1"/>
  <c r="Z15" i="1"/>
  <c r="AB15" i="1"/>
  <c r="AC15" i="1"/>
  <c r="AD15" i="1"/>
  <c r="Z16" i="1"/>
  <c r="Z17" i="1"/>
  <c r="AB17" i="1"/>
  <c r="AC17" i="1"/>
  <c r="AD17" i="1"/>
  <c r="Z18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E15" i="1"/>
  <c r="AF15" i="1"/>
  <c r="AG15" i="1"/>
  <c r="AH15" i="1"/>
  <c r="AI15" i="1"/>
  <c r="AT15" i="1" s="1"/>
  <c r="AJ15" i="1"/>
  <c r="AK15" i="1"/>
  <c r="AL15" i="1"/>
  <c r="AM15" i="1"/>
  <c r="AN15" i="1"/>
  <c r="AO15" i="1"/>
  <c r="AP15" i="1"/>
  <c r="AQ15" i="1"/>
  <c r="AR15" i="1"/>
  <c r="AS15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I57" i="1"/>
  <c r="AT17" i="1"/>
  <c r="M57" i="1" l="1"/>
  <c r="AA34" i="1"/>
  <c r="K57" i="1"/>
  <c r="AT32" i="1"/>
  <c r="AA38" i="1"/>
  <c r="M49" i="1"/>
  <c r="AT34" i="1"/>
  <c r="AT36" i="1"/>
  <c r="M55" i="1" s="1"/>
  <c r="AA28" i="1"/>
  <c r="K47" i="1"/>
  <c r="AT28" i="1"/>
  <c r="AA17" i="1"/>
  <c r="AA15" i="1"/>
  <c r="I56" i="1"/>
  <c r="AA13" i="1"/>
  <c r="I54" i="1"/>
  <c r="AT13" i="1"/>
  <c r="M53" i="1" s="1"/>
  <c r="AA11" i="1"/>
  <c r="I52" i="1"/>
  <c r="AT11" i="1"/>
  <c r="M51" i="1" s="1"/>
  <c r="AT7" i="1"/>
  <c r="AA7" i="1"/>
  <c r="I55" i="1"/>
  <c r="K55" i="1" s="1"/>
  <c r="I51" i="1"/>
  <c r="K51" i="1" s="1"/>
  <c r="I53" i="1"/>
  <c r="I49" i="1"/>
  <c r="K49" i="1" s="1"/>
  <c r="M47" i="1" l="1"/>
  <c r="K53" i="1"/>
</calcChain>
</file>

<file path=xl/sharedStrings.xml><?xml version="1.0" encoding="utf-8"?>
<sst xmlns="http://schemas.openxmlformats.org/spreadsheetml/2006/main" count="73" uniqueCount="24">
  <si>
    <t>zdobyte</t>
  </si>
  <si>
    <t>stracone</t>
  </si>
  <si>
    <t xml:space="preserve"> </t>
  </si>
  <si>
    <t>Punkty</t>
  </si>
  <si>
    <t>Puma Team Myślachowice</t>
  </si>
  <si>
    <t>TKKF Ósemka Chrzanów</t>
  </si>
  <si>
    <t>Grupa 53 Chrzanów</t>
  </si>
  <si>
    <t>WTORKOWI Chrzanów</t>
  </si>
  <si>
    <t>Drużyna</t>
  </si>
  <si>
    <t xml:space="preserve"> Małe punkty / stos. małych pkt.  </t>
  </si>
  <si>
    <t>II</t>
  </si>
  <si>
    <t>III</t>
  </si>
  <si>
    <t>IV</t>
  </si>
  <si>
    <t>V</t>
  </si>
  <si>
    <t>VI</t>
  </si>
  <si>
    <t>ZG Janina Libiąż</t>
  </si>
  <si>
    <t>RKS Amatorka zagórze</t>
  </si>
  <si>
    <t>I</t>
  </si>
  <si>
    <t>WYNIKI I RUNDY TURNIEJU  4 HAL - AMATORSKICH MISTRZOSTW POWIATU CHRZANOWSKIEGO W PIŁCE SIATKOWEJ  im. Jurka Frasia - sezon 2015</t>
  </si>
  <si>
    <t>I runda</t>
  </si>
  <si>
    <t>II runda</t>
  </si>
  <si>
    <t>pkt.po 2 r</t>
  </si>
  <si>
    <t>ratio</t>
  </si>
  <si>
    <t>miejsce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</si>
</sst>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18A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0" borderId="0" xfId="0" applyBorder="1"/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9" borderId="4" xfId="0" applyFill="1" applyBorder="1"/>
    <xf numFmtId="0" fontId="0" fillId="10" borderId="4" xfId="0" applyFill="1" applyBorder="1"/>
    <xf numFmtId="0" fontId="0" fillId="10" borderId="5" xfId="0" applyFill="1" applyBorder="1"/>
    <xf numFmtId="0" fontId="0" fillId="10" borderId="6" xfId="0" applyFill="1" applyBorder="1" applyAlignment="1">
      <alignment horizontal="center"/>
    </xf>
    <xf numFmtId="0" fontId="0" fillId="11" borderId="7" xfId="0" applyFill="1" applyBorder="1" applyAlignment="1"/>
    <xf numFmtId="0" fontId="0" fillId="2" borderId="8" xfId="0" applyFill="1" applyBorder="1"/>
    <xf numFmtId="0" fontId="0" fillId="10" borderId="9" xfId="0" applyFill="1" applyBorder="1"/>
    <xf numFmtId="0" fontId="0" fillId="11" borderId="10" xfId="0" applyFill="1" applyBorder="1" applyAlignment="1"/>
    <xf numFmtId="0" fontId="0" fillId="2" borderId="11" xfId="0" applyFill="1" applyBorder="1"/>
    <xf numFmtId="0" fontId="0" fillId="10" borderId="12" xfId="0" applyFill="1" applyBorder="1"/>
    <xf numFmtId="0" fontId="0" fillId="11" borderId="13" xfId="0" applyFill="1" applyBorder="1" applyAlignment="1"/>
    <xf numFmtId="0" fontId="0" fillId="10" borderId="14" xfId="0" applyFill="1" applyBorder="1"/>
    <xf numFmtId="0" fontId="0" fillId="2" borderId="15" xfId="0" applyFill="1" applyBorder="1"/>
    <xf numFmtId="0" fontId="0" fillId="10" borderId="16" xfId="0" applyFill="1" applyBorder="1"/>
    <xf numFmtId="0" fontId="0" fillId="2" borderId="17" xfId="0" applyFill="1" applyBorder="1"/>
    <xf numFmtId="0" fontId="0" fillId="11" borderId="18" xfId="0" applyFill="1" applyBorder="1" applyAlignment="1"/>
    <xf numFmtId="0" fontId="0" fillId="3" borderId="19" xfId="0" applyFill="1" applyBorder="1"/>
    <xf numFmtId="0" fontId="0" fillId="3" borderId="20" xfId="0" applyFill="1" applyBorder="1"/>
    <xf numFmtId="0" fontId="0" fillId="11" borderId="0" xfId="0" applyFill="1" applyBorder="1" applyAlignment="1"/>
    <xf numFmtId="0" fontId="0" fillId="3" borderId="21" xfId="0" applyFill="1" applyBorder="1"/>
    <xf numFmtId="0" fontId="0" fillId="3" borderId="22" xfId="0" applyFill="1" applyBorder="1"/>
    <xf numFmtId="0" fontId="0" fillId="2" borderId="12" xfId="0" applyFill="1" applyBorder="1"/>
    <xf numFmtId="0" fontId="0" fillId="2" borderId="16" xfId="0" applyFill="1" applyBorder="1"/>
    <xf numFmtId="0" fontId="0" fillId="2" borderId="9" xfId="0" applyFill="1" applyBorder="1"/>
    <xf numFmtId="0" fontId="0" fillId="2" borderId="14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3" borderId="26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4" borderId="17" xfId="0" applyFill="1" applyBorder="1"/>
    <xf numFmtId="0" fontId="0" fillId="4" borderId="8" xfId="0" applyFill="1" applyBorder="1"/>
    <xf numFmtId="0" fontId="0" fillId="4" borderId="11" xfId="0" applyFill="1" applyBorder="1"/>
    <xf numFmtId="0" fontId="0" fillId="4" borderId="15" xfId="0" applyFill="1" applyBorder="1"/>
    <xf numFmtId="0" fontId="0" fillId="4" borderId="9" xfId="0" applyFill="1" applyBorder="1"/>
    <xf numFmtId="0" fontId="0" fillId="4" borderId="14" xfId="0" applyFill="1" applyBorder="1"/>
    <xf numFmtId="0" fontId="0" fillId="4" borderId="12" xfId="0" applyFill="1" applyBorder="1"/>
    <xf numFmtId="0" fontId="0" fillId="4" borderId="16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0" fillId="6" borderId="17" xfId="0" applyFill="1" applyBorder="1"/>
    <xf numFmtId="0" fontId="0" fillId="6" borderId="8" xfId="0" applyFill="1" applyBorder="1"/>
    <xf numFmtId="0" fontId="0" fillId="6" borderId="11" xfId="0" applyFill="1" applyBorder="1"/>
    <xf numFmtId="0" fontId="0" fillId="6" borderId="15" xfId="0" applyFill="1" applyBorder="1"/>
    <xf numFmtId="0" fontId="0" fillId="6" borderId="9" xfId="0" applyFill="1" applyBorder="1"/>
    <xf numFmtId="0" fontId="0" fillId="6" borderId="14" xfId="0" applyFill="1" applyBorder="1"/>
    <xf numFmtId="0" fontId="0" fillId="6" borderId="12" xfId="0" applyFill="1" applyBorder="1"/>
    <xf numFmtId="0" fontId="0" fillId="6" borderId="16" xfId="0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25" xfId="0" applyFill="1" applyBorder="1"/>
    <xf numFmtId="0" fontId="0" fillId="7" borderId="26" xfId="0" applyFill="1" applyBorder="1"/>
    <xf numFmtId="0" fontId="0" fillId="9" borderId="19" xfId="0" applyFill="1" applyBorder="1"/>
    <xf numFmtId="0" fontId="0" fillId="9" borderId="20" xfId="0" applyFill="1" applyBorder="1"/>
    <xf numFmtId="0" fontId="0" fillId="9" borderId="21" xfId="0" applyFill="1" applyBorder="1"/>
    <xf numFmtId="0" fontId="0" fillId="9" borderId="22" xfId="0" applyFill="1" applyBorder="1"/>
    <xf numFmtId="0" fontId="0" fillId="8" borderId="17" xfId="0" applyFill="1" applyBorder="1"/>
    <xf numFmtId="0" fontId="0" fillId="8" borderId="8" xfId="0" applyFill="1" applyBorder="1"/>
    <xf numFmtId="0" fontId="0" fillId="8" borderId="11" xfId="0" applyFill="1" applyBorder="1"/>
    <xf numFmtId="0" fontId="0" fillId="8" borderId="15" xfId="0" applyFill="1" applyBorder="1"/>
    <xf numFmtId="0" fontId="0" fillId="8" borderId="9" xfId="0" applyFill="1" applyBorder="1"/>
    <xf numFmtId="0" fontId="0" fillId="8" borderId="14" xfId="0" applyFill="1" applyBorder="1"/>
    <xf numFmtId="0" fontId="0" fillId="8" borderId="12" xfId="0" applyFill="1" applyBorder="1"/>
    <xf numFmtId="0" fontId="0" fillId="8" borderId="16" xfId="0" applyFill="1" applyBorder="1"/>
    <xf numFmtId="0" fontId="0" fillId="9" borderId="23" xfId="0" applyFill="1" applyBorder="1"/>
    <xf numFmtId="0" fontId="0" fillId="9" borderId="24" xfId="0" applyFill="1" applyBorder="1"/>
    <xf numFmtId="0" fontId="0" fillId="9" borderId="25" xfId="0" applyFill="1" applyBorder="1"/>
    <xf numFmtId="0" fontId="0" fillId="9" borderId="26" xfId="0" applyFill="1" applyBorder="1"/>
    <xf numFmtId="0" fontId="0" fillId="10" borderId="17" xfId="0" applyFill="1" applyBorder="1"/>
    <xf numFmtId="0" fontId="0" fillId="10" borderId="8" xfId="0" applyFill="1" applyBorder="1"/>
    <xf numFmtId="0" fontId="0" fillId="10" borderId="11" xfId="0" applyFill="1" applyBorder="1"/>
    <xf numFmtId="0" fontId="0" fillId="10" borderId="15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5" fillId="3" borderId="0" xfId="0" applyFont="1" applyFill="1"/>
    <xf numFmtId="0" fontId="0" fillId="3" borderId="0" xfId="0" applyFill="1"/>
    <xf numFmtId="0" fontId="0" fillId="2" borderId="45" xfId="0" applyFill="1" applyBorder="1"/>
    <xf numFmtId="0" fontId="0" fillId="13" borderId="45" xfId="0" applyFill="1" applyBorder="1"/>
    <xf numFmtId="0" fontId="0" fillId="3" borderId="45" xfId="0" applyFill="1" applyBorder="1"/>
    <xf numFmtId="0" fontId="0" fillId="4" borderId="45" xfId="0" applyFill="1" applyBorder="1"/>
    <xf numFmtId="0" fontId="0" fillId="5" borderId="45" xfId="0" applyFill="1" applyBorder="1"/>
    <xf numFmtId="0" fontId="0" fillId="14" borderId="45" xfId="0" applyFill="1" applyBorder="1"/>
    <xf numFmtId="0" fontId="0" fillId="6" borderId="45" xfId="0" applyFill="1" applyBorder="1"/>
    <xf numFmtId="0" fontId="0" fillId="15" borderId="45" xfId="0" applyFill="1" applyBorder="1"/>
    <xf numFmtId="0" fontId="0" fillId="7" borderId="45" xfId="0" applyFill="1" applyBorder="1"/>
    <xf numFmtId="0" fontId="0" fillId="0" borderId="1" xfId="0" applyBorder="1" applyAlignment="1">
      <alignment horizontal="center"/>
    </xf>
    <xf numFmtId="0" fontId="0" fillId="13" borderId="45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14" borderId="45" xfId="0" applyFill="1" applyBorder="1" applyAlignment="1">
      <alignment horizontal="center"/>
    </xf>
    <xf numFmtId="0" fontId="0" fillId="15" borderId="45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13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14" borderId="45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13" borderId="47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U58"/>
  <sheetViews>
    <sheetView tabSelected="1" topLeftCell="B33" zoomScale="90" zoomScaleNormal="90" workbookViewId="0">
      <selection activeCell="U50" sqref="U50"/>
    </sheetView>
  </sheetViews>
  <sheetFormatPr defaultRowHeight="15" x14ac:dyDescent="0.25"/>
  <cols>
    <col min="5" max="5" width="9.140625" customWidth="1"/>
    <col min="6" max="6" width="30.7109375" customWidth="1"/>
    <col min="7" max="24" width="4.7109375" customWidth="1"/>
    <col min="25" max="25" width="11.28515625" customWidth="1"/>
    <col min="28" max="44" width="9.140625" hidden="1" customWidth="1"/>
    <col min="45" max="45" width="0" hidden="1" customWidth="1"/>
  </cols>
  <sheetData>
    <row r="2" spans="3:47" x14ac:dyDescent="0.25">
      <c r="F2" s="2"/>
    </row>
    <row r="3" spans="3:47" x14ac:dyDescent="0.25">
      <c r="F3" s="190" t="s">
        <v>18</v>
      </c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3:47" ht="15.75" thickBot="1" x14ac:dyDescent="0.3">
      <c r="M4" s="103"/>
      <c r="N4" s="103"/>
      <c r="O4" s="103"/>
      <c r="P4" s="103"/>
      <c r="T4" t="s">
        <v>2</v>
      </c>
    </row>
    <row r="5" spans="3:47" x14ac:dyDescent="0.25">
      <c r="E5" s="165"/>
      <c r="F5" s="167" t="s">
        <v>8</v>
      </c>
      <c r="G5" s="167">
        <v>1</v>
      </c>
      <c r="H5" s="167"/>
      <c r="I5" s="167">
        <v>2</v>
      </c>
      <c r="J5" s="167"/>
      <c r="K5" s="167">
        <v>3</v>
      </c>
      <c r="L5" s="167"/>
      <c r="M5" s="167">
        <v>4</v>
      </c>
      <c r="N5" s="167"/>
      <c r="O5" s="167">
        <v>5</v>
      </c>
      <c r="P5" s="167"/>
      <c r="Q5" s="167">
        <v>6</v>
      </c>
      <c r="R5" s="167"/>
      <c r="S5" s="167"/>
      <c r="T5" s="167"/>
      <c r="U5" s="167"/>
      <c r="V5" s="167"/>
      <c r="W5" s="167"/>
      <c r="X5" s="188"/>
      <c r="Y5" s="155" t="s">
        <v>9</v>
      </c>
      <c r="Z5" s="156"/>
      <c r="AA5" s="157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81" t="s">
        <v>3</v>
      </c>
    </row>
    <row r="6" spans="3:47" ht="27" thickBot="1" x14ac:dyDescent="0.45">
      <c r="C6" s="105" t="s">
        <v>19</v>
      </c>
      <c r="D6" s="106"/>
      <c r="E6" s="166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89"/>
      <c r="Y6" s="158"/>
      <c r="Z6" s="159"/>
      <c r="AA6" s="160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182"/>
    </row>
    <row r="7" spans="3:47" ht="17.25" customHeight="1" x14ac:dyDescent="0.25">
      <c r="E7" s="161">
        <v>1</v>
      </c>
      <c r="F7" s="183" t="s">
        <v>15</v>
      </c>
      <c r="G7" s="26"/>
      <c r="H7" s="32"/>
      <c r="I7" s="30">
        <v>0</v>
      </c>
      <c r="J7" s="34">
        <v>0</v>
      </c>
      <c r="K7" s="36">
        <v>21</v>
      </c>
      <c r="L7" s="27">
        <v>21</v>
      </c>
      <c r="M7" s="30">
        <v>21</v>
      </c>
      <c r="N7" s="34">
        <v>21</v>
      </c>
      <c r="O7" s="36">
        <v>25</v>
      </c>
      <c r="P7" s="27">
        <v>25</v>
      </c>
      <c r="Q7" s="30">
        <v>11</v>
      </c>
      <c r="R7" s="34">
        <v>23</v>
      </c>
      <c r="S7" s="36"/>
      <c r="T7" s="27"/>
      <c r="U7" s="30"/>
      <c r="V7" s="34"/>
      <c r="W7" s="36"/>
      <c r="X7" s="27"/>
      <c r="Y7" s="15" t="s">
        <v>0</v>
      </c>
      <c r="Z7" s="5">
        <f t="shared" ref="Z7:Z18" si="0">SUM(G7:X7)</f>
        <v>168</v>
      </c>
      <c r="AA7" s="185">
        <f>Z7/Z8</f>
        <v>0.7</v>
      </c>
      <c r="AB7" s="14">
        <f t="shared" ref="AB7:AS7" si="1">IF(G7=25,1,0)</f>
        <v>0</v>
      </c>
      <c r="AC7" s="14">
        <f t="shared" si="1"/>
        <v>0</v>
      </c>
      <c r="AD7" s="14">
        <f t="shared" si="1"/>
        <v>0</v>
      </c>
      <c r="AE7" s="14">
        <f t="shared" si="1"/>
        <v>0</v>
      </c>
      <c r="AF7" s="14">
        <f t="shared" si="1"/>
        <v>0</v>
      </c>
      <c r="AG7" s="14">
        <f t="shared" si="1"/>
        <v>0</v>
      </c>
      <c r="AH7" s="14">
        <f t="shared" si="1"/>
        <v>0</v>
      </c>
      <c r="AI7" s="14">
        <f t="shared" si="1"/>
        <v>0</v>
      </c>
      <c r="AJ7" s="14">
        <f t="shared" si="1"/>
        <v>1</v>
      </c>
      <c r="AK7" s="14">
        <f t="shared" si="1"/>
        <v>1</v>
      </c>
      <c r="AL7" s="14">
        <f t="shared" si="1"/>
        <v>0</v>
      </c>
      <c r="AM7" s="14">
        <f t="shared" si="1"/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 t="shared" si="1"/>
        <v>0</v>
      </c>
      <c r="AR7" s="14">
        <f t="shared" si="1"/>
        <v>0</v>
      </c>
      <c r="AS7" s="14">
        <f t="shared" si="1"/>
        <v>0</v>
      </c>
      <c r="AT7" s="187">
        <f>SUM(AB7:AS7)</f>
        <v>2</v>
      </c>
      <c r="AU7" s="104"/>
    </row>
    <row r="8" spans="3:47" ht="17.25" customHeight="1" thickBot="1" x14ac:dyDescent="0.3">
      <c r="E8" s="162"/>
      <c r="F8" s="184"/>
      <c r="G8" s="37"/>
      <c r="H8" s="29"/>
      <c r="I8" s="43">
        <v>25</v>
      </c>
      <c r="J8" s="44">
        <v>25</v>
      </c>
      <c r="K8" s="45">
        <v>25</v>
      </c>
      <c r="L8" s="46">
        <v>25</v>
      </c>
      <c r="M8" s="43">
        <v>25</v>
      </c>
      <c r="N8" s="44">
        <v>25</v>
      </c>
      <c r="O8" s="45">
        <v>21</v>
      </c>
      <c r="P8" s="46">
        <v>19</v>
      </c>
      <c r="Q8" s="43">
        <v>25</v>
      </c>
      <c r="R8" s="44">
        <v>25</v>
      </c>
      <c r="S8" s="45"/>
      <c r="T8" s="46"/>
      <c r="U8" s="43"/>
      <c r="V8" s="44"/>
      <c r="W8" s="45"/>
      <c r="X8" s="46"/>
      <c r="Y8" s="15" t="s">
        <v>1</v>
      </c>
      <c r="Z8" s="5">
        <f t="shared" si="0"/>
        <v>240</v>
      </c>
      <c r="AA8" s="186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2"/>
      <c r="AU8" s="104"/>
    </row>
    <row r="9" spans="3:47" ht="17.25" customHeight="1" thickTop="1" x14ac:dyDescent="0.25">
      <c r="E9" s="163">
        <v>2</v>
      </c>
      <c r="F9" s="175" t="s">
        <v>4</v>
      </c>
      <c r="G9" s="38">
        <v>25</v>
      </c>
      <c r="H9" s="39">
        <v>25</v>
      </c>
      <c r="I9" s="40"/>
      <c r="J9" s="40"/>
      <c r="K9" s="38">
        <v>13</v>
      </c>
      <c r="L9" s="39">
        <v>13</v>
      </c>
      <c r="M9" s="41">
        <v>25</v>
      </c>
      <c r="N9" s="42">
        <v>18</v>
      </c>
      <c r="O9" s="38">
        <v>25</v>
      </c>
      <c r="P9" s="39">
        <v>25</v>
      </c>
      <c r="Q9" s="41">
        <v>21</v>
      </c>
      <c r="R9" s="42">
        <v>21</v>
      </c>
      <c r="S9" s="38"/>
      <c r="T9" s="39"/>
      <c r="U9" s="41"/>
      <c r="V9" s="42"/>
      <c r="W9" s="38"/>
      <c r="X9" s="39"/>
      <c r="Y9" s="16" t="s">
        <v>0</v>
      </c>
      <c r="Z9" s="6">
        <f t="shared" si="0"/>
        <v>211</v>
      </c>
      <c r="AA9" s="177">
        <f>Z9/Z10</f>
        <v>1.1593406593406594</v>
      </c>
      <c r="AB9" s="14">
        <f t="shared" ref="AB9:AM9" si="2">IF(G9=25,1,0)</f>
        <v>1</v>
      </c>
      <c r="AC9" s="14">
        <f t="shared" si="2"/>
        <v>1</v>
      </c>
      <c r="AD9" s="14">
        <f t="shared" si="2"/>
        <v>0</v>
      </c>
      <c r="AE9" s="14">
        <f t="shared" si="2"/>
        <v>0</v>
      </c>
      <c r="AF9" s="14">
        <f t="shared" si="2"/>
        <v>0</v>
      </c>
      <c r="AG9" s="14">
        <f t="shared" si="2"/>
        <v>0</v>
      </c>
      <c r="AH9" s="14">
        <f t="shared" si="2"/>
        <v>1</v>
      </c>
      <c r="AI9" s="14">
        <f t="shared" si="2"/>
        <v>0</v>
      </c>
      <c r="AJ9" s="14">
        <f t="shared" si="2"/>
        <v>1</v>
      </c>
      <c r="AK9" s="14">
        <f t="shared" si="2"/>
        <v>1</v>
      </c>
      <c r="AL9" s="14">
        <f t="shared" si="2"/>
        <v>0</v>
      </c>
      <c r="AM9" s="14">
        <f t="shared" si="2"/>
        <v>0</v>
      </c>
      <c r="AN9" s="14">
        <f t="shared" ref="AN9:AS9" si="3">IF(S9=25,1,0)</f>
        <v>0</v>
      </c>
      <c r="AO9" s="14">
        <f t="shared" si="3"/>
        <v>0</v>
      </c>
      <c r="AP9" s="14">
        <f t="shared" si="3"/>
        <v>0</v>
      </c>
      <c r="AQ9" s="14">
        <f t="shared" si="3"/>
        <v>0</v>
      </c>
      <c r="AR9" s="14">
        <f t="shared" si="3"/>
        <v>0</v>
      </c>
      <c r="AS9" s="14">
        <f t="shared" si="3"/>
        <v>0</v>
      </c>
      <c r="AT9" s="141">
        <f>SUM(AB9:AS9)</f>
        <v>5</v>
      </c>
      <c r="AU9" s="104"/>
    </row>
    <row r="10" spans="3:47" ht="17.25" customHeight="1" thickBot="1" x14ac:dyDescent="0.3">
      <c r="E10" s="161"/>
      <c r="F10" s="176"/>
      <c r="G10" s="47">
        <v>0</v>
      </c>
      <c r="H10" s="48">
        <v>0</v>
      </c>
      <c r="I10" s="40"/>
      <c r="J10" s="40"/>
      <c r="K10" s="47">
        <v>25</v>
      </c>
      <c r="L10" s="48">
        <v>25</v>
      </c>
      <c r="M10" s="49">
        <v>18</v>
      </c>
      <c r="N10" s="50">
        <v>25</v>
      </c>
      <c r="O10" s="47">
        <v>16</v>
      </c>
      <c r="P10" s="48">
        <v>23</v>
      </c>
      <c r="Q10" s="49">
        <v>25</v>
      </c>
      <c r="R10" s="50">
        <v>25</v>
      </c>
      <c r="S10" s="47"/>
      <c r="T10" s="48"/>
      <c r="U10" s="49"/>
      <c r="V10" s="50"/>
      <c r="W10" s="47"/>
      <c r="X10" s="48"/>
      <c r="Y10" s="16" t="s">
        <v>1</v>
      </c>
      <c r="Z10" s="6">
        <f t="shared" si="0"/>
        <v>182</v>
      </c>
      <c r="AA10" s="177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2"/>
      <c r="AU10" s="104"/>
    </row>
    <row r="11" spans="3:47" ht="17.25" customHeight="1" thickTop="1" x14ac:dyDescent="0.25">
      <c r="E11" s="164">
        <v>3</v>
      </c>
      <c r="F11" s="178" t="s">
        <v>5</v>
      </c>
      <c r="G11" s="55">
        <v>25</v>
      </c>
      <c r="H11" s="56">
        <v>25</v>
      </c>
      <c r="I11" s="57">
        <v>25</v>
      </c>
      <c r="J11" s="58">
        <v>25</v>
      </c>
      <c r="K11" s="26"/>
      <c r="L11" s="32"/>
      <c r="M11" s="57">
        <v>22</v>
      </c>
      <c r="N11" s="58">
        <v>25</v>
      </c>
      <c r="O11" s="55">
        <v>25</v>
      </c>
      <c r="P11" s="56">
        <v>25</v>
      </c>
      <c r="Q11" s="57">
        <v>25</v>
      </c>
      <c r="R11" s="58">
        <v>25</v>
      </c>
      <c r="S11" s="55"/>
      <c r="T11" s="56"/>
      <c r="U11" s="57"/>
      <c r="V11" s="58"/>
      <c r="W11" s="55"/>
      <c r="X11" s="56"/>
      <c r="Y11" s="17" t="s">
        <v>0</v>
      </c>
      <c r="Z11" s="7">
        <f t="shared" si="0"/>
        <v>247</v>
      </c>
      <c r="AA11" s="180">
        <f>Z11/Z12</f>
        <v>1.4702380952380953</v>
      </c>
      <c r="AB11" s="14">
        <f t="shared" ref="AB11:AM11" si="4">IF(G11=25,1,0)</f>
        <v>1</v>
      </c>
      <c r="AC11" s="14">
        <f t="shared" si="4"/>
        <v>1</v>
      </c>
      <c r="AD11" s="14">
        <f t="shared" si="4"/>
        <v>1</v>
      </c>
      <c r="AE11" s="14">
        <f t="shared" si="4"/>
        <v>1</v>
      </c>
      <c r="AF11" s="14">
        <f t="shared" si="4"/>
        <v>0</v>
      </c>
      <c r="AG11" s="14">
        <f t="shared" si="4"/>
        <v>0</v>
      </c>
      <c r="AH11" s="14">
        <f t="shared" si="4"/>
        <v>0</v>
      </c>
      <c r="AI11" s="14">
        <f t="shared" si="4"/>
        <v>1</v>
      </c>
      <c r="AJ11" s="14">
        <f t="shared" si="4"/>
        <v>1</v>
      </c>
      <c r="AK11" s="14">
        <f t="shared" si="4"/>
        <v>1</v>
      </c>
      <c r="AL11" s="14">
        <f t="shared" si="4"/>
        <v>1</v>
      </c>
      <c r="AM11" s="14">
        <f t="shared" si="4"/>
        <v>1</v>
      </c>
      <c r="AN11" s="14">
        <f t="shared" ref="AN11:AS11" si="5">IF(S11=25,1,0)</f>
        <v>0</v>
      </c>
      <c r="AO11" s="14">
        <f t="shared" si="5"/>
        <v>0</v>
      </c>
      <c r="AP11" s="14">
        <f t="shared" si="5"/>
        <v>0</v>
      </c>
      <c r="AQ11" s="14">
        <f t="shared" si="5"/>
        <v>0</v>
      </c>
      <c r="AR11" s="14">
        <f t="shared" si="5"/>
        <v>0</v>
      </c>
      <c r="AS11" s="14">
        <f t="shared" si="5"/>
        <v>0</v>
      </c>
      <c r="AT11" s="141">
        <f>SUM(AB11:AS11)</f>
        <v>9</v>
      </c>
      <c r="AU11" s="104"/>
    </row>
    <row r="12" spans="3:47" ht="17.25" customHeight="1" thickBot="1" x14ac:dyDescent="0.3">
      <c r="E12" s="137"/>
      <c r="F12" s="179"/>
      <c r="G12" s="59">
        <v>21</v>
      </c>
      <c r="H12" s="60">
        <v>21</v>
      </c>
      <c r="I12" s="61">
        <v>13</v>
      </c>
      <c r="J12" s="62">
        <v>13</v>
      </c>
      <c r="K12" s="37"/>
      <c r="L12" s="29"/>
      <c r="M12" s="61">
        <v>25</v>
      </c>
      <c r="N12" s="62">
        <v>13</v>
      </c>
      <c r="O12" s="59">
        <v>13</v>
      </c>
      <c r="P12" s="60">
        <v>14</v>
      </c>
      <c r="Q12" s="61">
        <v>14</v>
      </c>
      <c r="R12" s="62">
        <v>21</v>
      </c>
      <c r="S12" s="59"/>
      <c r="T12" s="60"/>
      <c r="U12" s="61"/>
      <c r="V12" s="62"/>
      <c r="W12" s="59"/>
      <c r="X12" s="60"/>
      <c r="Y12" s="17" t="s">
        <v>1</v>
      </c>
      <c r="Z12" s="7">
        <f t="shared" si="0"/>
        <v>168</v>
      </c>
      <c r="AA12" s="180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2"/>
      <c r="AU12" s="104"/>
    </row>
    <row r="13" spans="3:47" ht="17.25" customHeight="1" thickTop="1" x14ac:dyDescent="0.25">
      <c r="E13" s="137">
        <v>4</v>
      </c>
      <c r="F13" s="169" t="s">
        <v>7</v>
      </c>
      <c r="G13" s="51">
        <v>25</v>
      </c>
      <c r="H13" s="52">
        <v>25</v>
      </c>
      <c r="I13" s="53">
        <v>18</v>
      </c>
      <c r="J13" s="54">
        <v>25</v>
      </c>
      <c r="K13" s="51">
        <v>25</v>
      </c>
      <c r="L13" s="52">
        <v>22</v>
      </c>
      <c r="M13" s="40"/>
      <c r="N13" s="40"/>
      <c r="O13" s="51">
        <v>25</v>
      </c>
      <c r="P13" s="52">
        <v>25</v>
      </c>
      <c r="Q13" s="53">
        <v>17</v>
      </c>
      <c r="R13" s="54">
        <v>12</v>
      </c>
      <c r="S13" s="51"/>
      <c r="T13" s="52"/>
      <c r="U13" s="53"/>
      <c r="V13" s="54"/>
      <c r="W13" s="51"/>
      <c r="X13" s="52"/>
      <c r="Y13" s="18" t="s">
        <v>0</v>
      </c>
      <c r="Z13" s="8">
        <f t="shared" si="0"/>
        <v>219</v>
      </c>
      <c r="AA13" s="171">
        <f>Z13/Z14</f>
        <v>1.0428571428571429</v>
      </c>
      <c r="AB13" s="14">
        <f t="shared" ref="AB13:AM13" si="6">IF(G13=25,1,0)</f>
        <v>1</v>
      </c>
      <c r="AC13" s="14">
        <f t="shared" si="6"/>
        <v>1</v>
      </c>
      <c r="AD13" s="14">
        <f t="shared" si="6"/>
        <v>0</v>
      </c>
      <c r="AE13" s="14">
        <f t="shared" si="6"/>
        <v>1</v>
      </c>
      <c r="AF13" s="14">
        <f t="shared" si="6"/>
        <v>1</v>
      </c>
      <c r="AG13" s="14">
        <f t="shared" si="6"/>
        <v>0</v>
      </c>
      <c r="AH13" s="14">
        <f t="shared" si="6"/>
        <v>0</v>
      </c>
      <c r="AI13" s="14">
        <f t="shared" si="6"/>
        <v>0</v>
      </c>
      <c r="AJ13" s="14">
        <f t="shared" si="6"/>
        <v>1</v>
      </c>
      <c r="AK13" s="14">
        <f t="shared" si="6"/>
        <v>1</v>
      </c>
      <c r="AL13" s="14">
        <f t="shared" si="6"/>
        <v>0</v>
      </c>
      <c r="AM13" s="14">
        <f t="shared" si="6"/>
        <v>0</v>
      </c>
      <c r="AN13" s="14">
        <f t="shared" ref="AN13:AS13" si="7">IF(S13=25,1,0)</f>
        <v>0</v>
      </c>
      <c r="AO13" s="14">
        <f t="shared" si="7"/>
        <v>0</v>
      </c>
      <c r="AP13" s="14">
        <f t="shared" si="7"/>
        <v>0</v>
      </c>
      <c r="AQ13" s="14">
        <f t="shared" si="7"/>
        <v>0</v>
      </c>
      <c r="AR13" s="14">
        <f t="shared" si="7"/>
        <v>0</v>
      </c>
      <c r="AS13" s="14">
        <f t="shared" si="7"/>
        <v>0</v>
      </c>
      <c r="AT13" s="141">
        <f>SUM(AB13:AS13)</f>
        <v>6</v>
      </c>
      <c r="AU13" s="104"/>
    </row>
    <row r="14" spans="3:47" ht="17.25" customHeight="1" thickBot="1" x14ac:dyDescent="0.3">
      <c r="E14" s="137"/>
      <c r="F14" s="170"/>
      <c r="G14" s="63">
        <v>23</v>
      </c>
      <c r="H14" s="64">
        <v>22</v>
      </c>
      <c r="I14" s="65">
        <v>25</v>
      </c>
      <c r="J14" s="66">
        <v>18</v>
      </c>
      <c r="K14" s="63">
        <v>13</v>
      </c>
      <c r="L14" s="64">
        <v>25</v>
      </c>
      <c r="M14" s="40"/>
      <c r="N14" s="40"/>
      <c r="O14" s="63">
        <v>16</v>
      </c>
      <c r="P14" s="64">
        <v>18</v>
      </c>
      <c r="Q14" s="65">
        <v>25</v>
      </c>
      <c r="R14" s="66">
        <v>25</v>
      </c>
      <c r="S14" s="63"/>
      <c r="T14" s="64"/>
      <c r="U14" s="65"/>
      <c r="V14" s="66"/>
      <c r="W14" s="63"/>
      <c r="X14" s="64"/>
      <c r="Y14" s="18" t="s">
        <v>1</v>
      </c>
      <c r="Z14" s="8">
        <f t="shared" si="0"/>
        <v>210</v>
      </c>
      <c r="AA14" s="171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2"/>
      <c r="AU14" s="104"/>
    </row>
    <row r="15" spans="3:47" ht="17.25" customHeight="1" thickTop="1" x14ac:dyDescent="0.25">
      <c r="E15" s="137">
        <v>5</v>
      </c>
      <c r="F15" s="172" t="s">
        <v>6</v>
      </c>
      <c r="G15" s="71">
        <v>19</v>
      </c>
      <c r="H15" s="72">
        <v>21</v>
      </c>
      <c r="I15" s="73">
        <v>16</v>
      </c>
      <c r="J15" s="74">
        <v>23</v>
      </c>
      <c r="K15" s="71">
        <v>13</v>
      </c>
      <c r="L15" s="72">
        <v>14</v>
      </c>
      <c r="M15" s="73">
        <v>16</v>
      </c>
      <c r="N15" s="74">
        <v>18</v>
      </c>
      <c r="O15" s="26"/>
      <c r="P15" s="32"/>
      <c r="Q15" s="73">
        <v>15</v>
      </c>
      <c r="R15" s="74">
        <v>20</v>
      </c>
      <c r="S15" s="71"/>
      <c r="T15" s="72"/>
      <c r="U15" s="73"/>
      <c r="V15" s="74"/>
      <c r="W15" s="71"/>
      <c r="X15" s="72"/>
      <c r="Y15" s="19" t="s">
        <v>0</v>
      </c>
      <c r="Z15" s="9">
        <f t="shared" si="0"/>
        <v>175</v>
      </c>
      <c r="AA15" s="174">
        <f>Z15/Z16</f>
        <v>0.7</v>
      </c>
      <c r="AB15" s="14">
        <f t="shared" ref="AB15:AM15" si="8">IF(G15=25,1,0)</f>
        <v>0</v>
      </c>
      <c r="AC15" s="14">
        <f t="shared" si="8"/>
        <v>0</v>
      </c>
      <c r="AD15" s="14">
        <f t="shared" si="8"/>
        <v>0</v>
      </c>
      <c r="AE15" s="14">
        <f t="shared" si="8"/>
        <v>0</v>
      </c>
      <c r="AF15" s="14">
        <f t="shared" si="8"/>
        <v>0</v>
      </c>
      <c r="AG15" s="14">
        <f t="shared" si="8"/>
        <v>0</v>
      </c>
      <c r="AH15" s="14">
        <f t="shared" si="8"/>
        <v>0</v>
      </c>
      <c r="AI15" s="14">
        <f t="shared" si="8"/>
        <v>0</v>
      </c>
      <c r="AJ15" s="14">
        <f t="shared" si="8"/>
        <v>0</v>
      </c>
      <c r="AK15" s="14">
        <f t="shared" si="8"/>
        <v>0</v>
      </c>
      <c r="AL15" s="14">
        <f t="shared" si="8"/>
        <v>0</v>
      </c>
      <c r="AM15" s="14">
        <f t="shared" si="8"/>
        <v>0</v>
      </c>
      <c r="AN15" s="14">
        <f t="shared" ref="AN15:AS15" si="9">IF(S15=25,1,0)</f>
        <v>0</v>
      </c>
      <c r="AO15" s="14">
        <f t="shared" si="9"/>
        <v>0</v>
      </c>
      <c r="AP15" s="14">
        <f t="shared" si="9"/>
        <v>0</v>
      </c>
      <c r="AQ15" s="14">
        <f t="shared" si="9"/>
        <v>0</v>
      </c>
      <c r="AR15" s="14">
        <f t="shared" si="9"/>
        <v>0</v>
      </c>
      <c r="AS15" s="14">
        <f t="shared" si="9"/>
        <v>0</v>
      </c>
      <c r="AT15" s="141">
        <f>SUM(AB15:AS15)</f>
        <v>0</v>
      </c>
      <c r="AU15" s="104"/>
    </row>
    <row r="16" spans="3:47" ht="17.25" customHeight="1" thickBot="1" x14ac:dyDescent="0.3">
      <c r="E16" s="137"/>
      <c r="F16" s="173"/>
      <c r="G16" s="75">
        <v>25</v>
      </c>
      <c r="H16" s="76">
        <v>25</v>
      </c>
      <c r="I16" s="77">
        <v>25</v>
      </c>
      <c r="J16" s="78">
        <v>25</v>
      </c>
      <c r="K16" s="75">
        <v>25</v>
      </c>
      <c r="L16" s="76">
        <v>25</v>
      </c>
      <c r="M16" s="77">
        <v>25</v>
      </c>
      <c r="N16" s="78">
        <v>25</v>
      </c>
      <c r="O16" s="37"/>
      <c r="P16" s="29"/>
      <c r="Q16" s="77">
        <v>25</v>
      </c>
      <c r="R16" s="78">
        <v>25</v>
      </c>
      <c r="S16" s="75"/>
      <c r="T16" s="76"/>
      <c r="U16" s="77"/>
      <c r="V16" s="78"/>
      <c r="W16" s="75"/>
      <c r="X16" s="76"/>
      <c r="Y16" s="19" t="s">
        <v>1</v>
      </c>
      <c r="Z16" s="9">
        <f t="shared" si="0"/>
        <v>250</v>
      </c>
      <c r="AA16" s="17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2"/>
      <c r="AU16" s="104"/>
    </row>
    <row r="17" spans="3:47" ht="17.25" customHeight="1" thickTop="1" x14ac:dyDescent="0.25">
      <c r="E17" s="137">
        <v>6</v>
      </c>
      <c r="F17" s="149" t="s">
        <v>16</v>
      </c>
      <c r="G17" s="67">
        <v>25</v>
      </c>
      <c r="H17" s="68">
        <v>25</v>
      </c>
      <c r="I17" s="69">
        <v>25</v>
      </c>
      <c r="J17" s="70">
        <v>25</v>
      </c>
      <c r="K17" s="67">
        <v>21</v>
      </c>
      <c r="L17" s="68">
        <v>14</v>
      </c>
      <c r="M17" s="69">
        <v>25</v>
      </c>
      <c r="N17" s="70">
        <v>25</v>
      </c>
      <c r="O17" s="67">
        <v>25</v>
      </c>
      <c r="P17" s="68">
        <v>25</v>
      </c>
      <c r="Q17" s="40"/>
      <c r="R17" s="40"/>
      <c r="S17" s="67"/>
      <c r="T17" s="68"/>
      <c r="U17" s="69"/>
      <c r="V17" s="70"/>
      <c r="W17" s="67"/>
      <c r="X17" s="68"/>
      <c r="Y17" s="20" t="s">
        <v>0</v>
      </c>
      <c r="Z17" s="10">
        <f t="shared" si="0"/>
        <v>235</v>
      </c>
      <c r="AA17" s="151">
        <f>Z17/Z18</f>
        <v>1.236842105263158</v>
      </c>
      <c r="AB17" s="14">
        <f t="shared" ref="AB17:AM17" si="10">IF(G17=25,1,0)</f>
        <v>1</v>
      </c>
      <c r="AC17" s="14">
        <f t="shared" si="10"/>
        <v>1</v>
      </c>
      <c r="AD17" s="14">
        <f t="shared" si="10"/>
        <v>1</v>
      </c>
      <c r="AE17" s="14">
        <f t="shared" si="10"/>
        <v>1</v>
      </c>
      <c r="AF17" s="14">
        <f t="shared" si="10"/>
        <v>0</v>
      </c>
      <c r="AG17" s="14">
        <f t="shared" si="10"/>
        <v>0</v>
      </c>
      <c r="AH17" s="14">
        <f t="shared" si="10"/>
        <v>1</v>
      </c>
      <c r="AI17" s="14">
        <f t="shared" si="10"/>
        <v>1</v>
      </c>
      <c r="AJ17" s="14">
        <f t="shared" si="10"/>
        <v>1</v>
      </c>
      <c r="AK17" s="14">
        <f t="shared" si="10"/>
        <v>1</v>
      </c>
      <c r="AL17" s="14">
        <f t="shared" si="10"/>
        <v>0</v>
      </c>
      <c r="AM17" s="14">
        <f t="shared" si="10"/>
        <v>0</v>
      </c>
      <c r="AN17" s="14">
        <f t="shared" ref="AN17:AS17" si="11">IF(S17=25,1,0)</f>
        <v>0</v>
      </c>
      <c r="AO17" s="14">
        <f t="shared" si="11"/>
        <v>0</v>
      </c>
      <c r="AP17" s="14">
        <f t="shared" si="11"/>
        <v>0</v>
      </c>
      <c r="AQ17" s="14">
        <f t="shared" si="11"/>
        <v>0</v>
      </c>
      <c r="AR17" s="14">
        <f t="shared" si="11"/>
        <v>0</v>
      </c>
      <c r="AS17" s="14">
        <f t="shared" si="11"/>
        <v>0</v>
      </c>
      <c r="AT17" s="141">
        <f>SUM(AB17:AS17)</f>
        <v>8</v>
      </c>
      <c r="AU17" s="104"/>
    </row>
    <row r="18" spans="3:47" ht="17.25" customHeight="1" thickBot="1" x14ac:dyDescent="0.3">
      <c r="E18" s="137"/>
      <c r="F18" s="150"/>
      <c r="G18" s="79">
        <v>11</v>
      </c>
      <c r="H18" s="80">
        <v>23</v>
      </c>
      <c r="I18" s="81">
        <v>21</v>
      </c>
      <c r="J18" s="82">
        <v>21</v>
      </c>
      <c r="K18" s="79">
        <v>25</v>
      </c>
      <c r="L18" s="80">
        <v>25</v>
      </c>
      <c r="M18" s="81">
        <v>12</v>
      </c>
      <c r="N18" s="82">
        <v>17</v>
      </c>
      <c r="O18" s="79">
        <v>15</v>
      </c>
      <c r="P18" s="80">
        <v>20</v>
      </c>
      <c r="Q18" s="40"/>
      <c r="R18" s="40"/>
      <c r="S18" s="79"/>
      <c r="T18" s="80"/>
      <c r="U18" s="81"/>
      <c r="V18" s="82"/>
      <c r="W18" s="79"/>
      <c r="X18" s="80"/>
      <c r="Y18" s="20" t="s">
        <v>1</v>
      </c>
      <c r="Z18" s="10">
        <f t="shared" si="0"/>
        <v>190</v>
      </c>
      <c r="AA18" s="151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2"/>
      <c r="AU18" s="104"/>
    </row>
    <row r="19" spans="3:47" ht="17.25" customHeight="1" thickTop="1" x14ac:dyDescent="0.25">
      <c r="E19" s="137"/>
      <c r="F19" s="152"/>
      <c r="G19" s="87"/>
      <c r="H19" s="88"/>
      <c r="I19" s="89"/>
      <c r="J19" s="90"/>
      <c r="K19" s="87"/>
      <c r="L19" s="88"/>
      <c r="M19" s="89"/>
      <c r="N19" s="90"/>
      <c r="O19" s="87"/>
      <c r="P19" s="88"/>
      <c r="Q19" s="89"/>
      <c r="R19" s="90"/>
      <c r="S19" s="26"/>
      <c r="T19" s="32"/>
      <c r="U19" s="89"/>
      <c r="V19" s="90"/>
      <c r="W19" s="87"/>
      <c r="X19" s="88"/>
      <c r="Y19" s="21"/>
      <c r="Z19" s="11"/>
      <c r="AA19" s="15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1"/>
      <c r="AU19" s="104"/>
    </row>
    <row r="20" spans="3:47" ht="17.25" customHeight="1" thickBot="1" x14ac:dyDescent="0.3">
      <c r="E20" s="137"/>
      <c r="F20" s="153"/>
      <c r="G20" s="91"/>
      <c r="H20" s="92"/>
      <c r="I20" s="93"/>
      <c r="J20" s="94"/>
      <c r="K20" s="91"/>
      <c r="L20" s="92"/>
      <c r="M20" s="93"/>
      <c r="N20" s="94"/>
      <c r="O20" s="91"/>
      <c r="P20" s="92"/>
      <c r="Q20" s="93"/>
      <c r="R20" s="94"/>
      <c r="S20" s="37"/>
      <c r="T20" s="29"/>
      <c r="U20" s="93"/>
      <c r="V20" s="94"/>
      <c r="W20" s="91"/>
      <c r="X20" s="92"/>
      <c r="Y20" s="21"/>
      <c r="Z20" s="11"/>
      <c r="AA20" s="15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2"/>
      <c r="AU20" s="104"/>
    </row>
    <row r="21" spans="3:47" ht="17.25" customHeight="1" thickTop="1" x14ac:dyDescent="0.25">
      <c r="E21" s="137"/>
      <c r="F21" s="138"/>
      <c r="G21" s="83"/>
      <c r="H21" s="84"/>
      <c r="I21" s="85"/>
      <c r="J21" s="86"/>
      <c r="K21" s="83"/>
      <c r="L21" s="84"/>
      <c r="M21" s="85"/>
      <c r="N21" s="86"/>
      <c r="O21" s="83"/>
      <c r="P21" s="84"/>
      <c r="Q21" s="85"/>
      <c r="R21" s="86"/>
      <c r="S21" s="83"/>
      <c r="T21" s="84"/>
      <c r="U21" s="40"/>
      <c r="V21" s="40"/>
      <c r="W21" s="83"/>
      <c r="X21" s="84"/>
      <c r="Y21" s="22"/>
      <c r="Z21" s="12"/>
      <c r="AA21" s="140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1"/>
      <c r="AU21" s="104"/>
    </row>
    <row r="22" spans="3:47" ht="17.25" customHeight="1" thickBot="1" x14ac:dyDescent="0.3">
      <c r="E22" s="137"/>
      <c r="F22" s="139"/>
      <c r="G22" s="95"/>
      <c r="H22" s="96"/>
      <c r="I22" s="97"/>
      <c r="J22" s="98"/>
      <c r="K22" s="95"/>
      <c r="L22" s="96"/>
      <c r="M22" s="97"/>
      <c r="N22" s="98"/>
      <c r="O22" s="95"/>
      <c r="P22" s="96"/>
      <c r="Q22" s="97"/>
      <c r="R22" s="98"/>
      <c r="S22" s="95"/>
      <c r="T22" s="96"/>
      <c r="U22" s="40"/>
      <c r="V22" s="40"/>
      <c r="W22" s="95"/>
      <c r="X22" s="96"/>
      <c r="Y22" s="22"/>
      <c r="Z22" s="12"/>
      <c r="AA22" s="140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2"/>
      <c r="AU22" s="104"/>
    </row>
    <row r="23" spans="3:47" ht="17.25" customHeight="1" thickTop="1" x14ac:dyDescent="0.25">
      <c r="E23" s="137"/>
      <c r="F23" s="144"/>
      <c r="G23" s="99"/>
      <c r="H23" s="100"/>
      <c r="I23" s="101"/>
      <c r="J23" s="102"/>
      <c r="K23" s="99"/>
      <c r="L23" s="100"/>
      <c r="M23" s="101"/>
      <c r="N23" s="102"/>
      <c r="O23" s="99"/>
      <c r="P23" s="100"/>
      <c r="Q23" s="101"/>
      <c r="R23" s="102"/>
      <c r="S23" s="99"/>
      <c r="T23" s="100"/>
      <c r="U23" s="101"/>
      <c r="V23" s="102"/>
      <c r="W23" s="26"/>
      <c r="X23" s="32"/>
      <c r="Y23" s="23"/>
      <c r="Z23" s="13"/>
      <c r="AA23" s="146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1"/>
      <c r="AU23" s="104"/>
    </row>
    <row r="24" spans="3:47" ht="17.25" customHeight="1" thickBot="1" x14ac:dyDescent="0.3">
      <c r="E24" s="143"/>
      <c r="F24" s="145"/>
      <c r="G24" s="28"/>
      <c r="H24" s="33"/>
      <c r="I24" s="31"/>
      <c r="J24" s="35"/>
      <c r="K24" s="28"/>
      <c r="L24" s="33"/>
      <c r="M24" s="31"/>
      <c r="N24" s="35"/>
      <c r="O24" s="28"/>
      <c r="P24" s="33"/>
      <c r="Q24" s="31"/>
      <c r="R24" s="35"/>
      <c r="S24" s="28"/>
      <c r="T24" s="33"/>
      <c r="U24" s="31"/>
      <c r="V24" s="35"/>
      <c r="W24" s="37"/>
      <c r="X24" s="29"/>
      <c r="Y24" s="24"/>
      <c r="Z24" s="25"/>
      <c r="AA24" s="147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148"/>
      <c r="AU24" s="104"/>
    </row>
    <row r="25" spans="3:47" ht="15.75" thickBot="1" x14ac:dyDescent="0.3">
      <c r="AT25" s="1"/>
    </row>
    <row r="26" spans="3:47" ht="15" customHeight="1" x14ac:dyDescent="0.25">
      <c r="C26" s="130" t="s">
        <v>20</v>
      </c>
      <c r="D26" s="131"/>
      <c r="E26" s="165"/>
      <c r="F26" s="167" t="s">
        <v>8</v>
      </c>
      <c r="G26" s="167">
        <v>1</v>
      </c>
      <c r="H26" s="167"/>
      <c r="I26" s="167">
        <v>2</v>
      </c>
      <c r="J26" s="167"/>
      <c r="K26" s="167">
        <v>3</v>
      </c>
      <c r="L26" s="167"/>
      <c r="M26" s="167">
        <v>4</v>
      </c>
      <c r="N26" s="167"/>
      <c r="O26" s="167">
        <v>5</v>
      </c>
      <c r="P26" s="167"/>
      <c r="Q26" s="167">
        <v>6</v>
      </c>
      <c r="R26" s="167"/>
      <c r="S26" s="167"/>
      <c r="T26" s="167"/>
      <c r="U26" s="167"/>
      <c r="V26" s="167"/>
      <c r="W26" s="167"/>
      <c r="X26" s="188"/>
      <c r="Y26" s="155" t="s">
        <v>9</v>
      </c>
      <c r="Z26" s="156"/>
      <c r="AA26" s="157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181" t="s">
        <v>3</v>
      </c>
    </row>
    <row r="27" spans="3:47" ht="15.75" customHeight="1" thickBot="1" x14ac:dyDescent="0.3">
      <c r="C27" s="130"/>
      <c r="D27" s="131"/>
      <c r="E27" s="16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89"/>
      <c r="Y27" s="158"/>
      <c r="Z27" s="159"/>
      <c r="AA27" s="160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182"/>
    </row>
    <row r="28" spans="3:47" x14ac:dyDescent="0.25">
      <c r="E28" s="161">
        <v>1</v>
      </c>
      <c r="F28" s="183" t="s">
        <v>15</v>
      </c>
      <c r="G28" s="26"/>
      <c r="H28" s="32"/>
      <c r="I28" s="30"/>
      <c r="J28" s="34"/>
      <c r="K28" s="36"/>
      <c r="L28" s="27"/>
      <c r="M28" s="30"/>
      <c r="N28" s="34"/>
      <c r="O28" s="36">
        <v>0</v>
      </c>
      <c r="P28" s="27">
        <v>0</v>
      </c>
      <c r="Q28" s="30">
        <v>0</v>
      </c>
      <c r="R28" s="34">
        <v>0</v>
      </c>
      <c r="S28" s="36"/>
      <c r="T28" s="27"/>
      <c r="U28" s="30"/>
      <c r="V28" s="34"/>
      <c r="W28" s="36"/>
      <c r="X28" s="27"/>
      <c r="Y28" s="15" t="s">
        <v>0</v>
      </c>
      <c r="Z28" s="5">
        <f t="shared" ref="Z28:Z39" si="12">SUM(G28:X28)</f>
        <v>0</v>
      </c>
      <c r="AA28" s="185">
        <f>Z28/Z29</f>
        <v>0</v>
      </c>
      <c r="AB28" s="14">
        <f t="shared" ref="AB28:AS28" si="13">IF(G28=25,1,0)</f>
        <v>0</v>
      </c>
      <c r="AC28" s="14">
        <f t="shared" si="13"/>
        <v>0</v>
      </c>
      <c r="AD28" s="14">
        <f t="shared" si="13"/>
        <v>0</v>
      </c>
      <c r="AE28" s="14">
        <f t="shared" si="13"/>
        <v>0</v>
      </c>
      <c r="AF28" s="14">
        <f t="shared" si="13"/>
        <v>0</v>
      </c>
      <c r="AG28" s="14">
        <f t="shared" si="13"/>
        <v>0</v>
      </c>
      <c r="AH28" s="14">
        <f t="shared" si="13"/>
        <v>0</v>
      </c>
      <c r="AI28" s="14">
        <f t="shared" si="13"/>
        <v>0</v>
      </c>
      <c r="AJ28" s="14">
        <f t="shared" si="13"/>
        <v>0</v>
      </c>
      <c r="AK28" s="14">
        <f t="shared" si="13"/>
        <v>0</v>
      </c>
      <c r="AL28" s="14">
        <f t="shared" si="13"/>
        <v>0</v>
      </c>
      <c r="AM28" s="14">
        <f t="shared" si="13"/>
        <v>0</v>
      </c>
      <c r="AN28" s="14">
        <f t="shared" si="13"/>
        <v>0</v>
      </c>
      <c r="AO28" s="14">
        <f t="shared" si="13"/>
        <v>0</v>
      </c>
      <c r="AP28" s="14">
        <f t="shared" si="13"/>
        <v>0</v>
      </c>
      <c r="AQ28" s="14">
        <f t="shared" si="13"/>
        <v>0</v>
      </c>
      <c r="AR28" s="14">
        <f t="shared" si="13"/>
        <v>0</v>
      </c>
      <c r="AS28" s="14">
        <f t="shared" si="13"/>
        <v>0</v>
      </c>
      <c r="AT28" s="187">
        <f>SUM(AB28:AS28)</f>
        <v>0</v>
      </c>
    </row>
    <row r="29" spans="3:47" ht="15.75" thickBot="1" x14ac:dyDescent="0.3">
      <c r="E29" s="162"/>
      <c r="F29" s="184"/>
      <c r="G29" s="37"/>
      <c r="H29" s="29"/>
      <c r="I29" s="43"/>
      <c r="J29" s="44"/>
      <c r="K29" s="45"/>
      <c r="L29" s="46"/>
      <c r="M29" s="43"/>
      <c r="N29" s="44"/>
      <c r="O29" s="45">
        <v>25</v>
      </c>
      <c r="P29" s="46">
        <v>25</v>
      </c>
      <c r="Q29" s="43">
        <v>25</v>
      </c>
      <c r="R29" s="44">
        <v>25</v>
      </c>
      <c r="S29" s="45"/>
      <c r="T29" s="46"/>
      <c r="U29" s="43"/>
      <c r="V29" s="44"/>
      <c r="W29" s="45"/>
      <c r="X29" s="46"/>
      <c r="Y29" s="15" t="s">
        <v>1</v>
      </c>
      <c r="Z29" s="5">
        <f t="shared" si="12"/>
        <v>100</v>
      </c>
      <c r="AA29" s="186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2"/>
    </row>
    <row r="30" spans="3:47" ht="15.75" thickTop="1" x14ac:dyDescent="0.25">
      <c r="E30" s="163">
        <v>2</v>
      </c>
      <c r="F30" s="175" t="s">
        <v>4</v>
      </c>
      <c r="G30" s="38"/>
      <c r="H30" s="39"/>
      <c r="I30" s="40"/>
      <c r="J30" s="40"/>
      <c r="K30" s="38">
        <v>19</v>
      </c>
      <c r="L30" s="39">
        <v>14</v>
      </c>
      <c r="M30" s="41"/>
      <c r="N30" s="42"/>
      <c r="O30" s="38">
        <v>25</v>
      </c>
      <c r="P30" s="39">
        <v>25</v>
      </c>
      <c r="Q30" s="41"/>
      <c r="R30" s="42"/>
      <c r="S30" s="38"/>
      <c r="T30" s="39"/>
      <c r="U30" s="41"/>
      <c r="V30" s="42"/>
      <c r="W30" s="38"/>
      <c r="X30" s="39"/>
      <c r="Y30" s="16" t="s">
        <v>0</v>
      </c>
      <c r="Z30" s="6">
        <f t="shared" si="12"/>
        <v>83</v>
      </c>
      <c r="AA30" s="177">
        <f>Z30/Z31</f>
        <v>0.88297872340425532</v>
      </c>
      <c r="AB30" s="14">
        <f t="shared" ref="AB30:AS30" si="14">IF(G30=25,1,0)</f>
        <v>0</v>
      </c>
      <c r="AC30" s="14">
        <f t="shared" si="14"/>
        <v>0</v>
      </c>
      <c r="AD30" s="14">
        <f t="shared" si="14"/>
        <v>0</v>
      </c>
      <c r="AE30" s="14">
        <f t="shared" si="14"/>
        <v>0</v>
      </c>
      <c r="AF30" s="14">
        <f t="shared" si="14"/>
        <v>0</v>
      </c>
      <c r="AG30" s="14">
        <f t="shared" si="14"/>
        <v>0</v>
      </c>
      <c r="AH30" s="14">
        <f t="shared" si="14"/>
        <v>0</v>
      </c>
      <c r="AI30" s="14">
        <f t="shared" si="14"/>
        <v>0</v>
      </c>
      <c r="AJ30" s="14">
        <f t="shared" si="14"/>
        <v>1</v>
      </c>
      <c r="AK30" s="14">
        <f t="shared" si="14"/>
        <v>1</v>
      </c>
      <c r="AL30" s="14">
        <f t="shared" si="14"/>
        <v>0</v>
      </c>
      <c r="AM30" s="14">
        <f t="shared" si="14"/>
        <v>0</v>
      </c>
      <c r="AN30" s="14">
        <f t="shared" si="14"/>
        <v>0</v>
      </c>
      <c r="AO30" s="14">
        <f t="shared" si="14"/>
        <v>0</v>
      </c>
      <c r="AP30" s="14">
        <f t="shared" si="14"/>
        <v>0</v>
      </c>
      <c r="AQ30" s="14">
        <f t="shared" si="14"/>
        <v>0</v>
      </c>
      <c r="AR30" s="14">
        <f t="shared" si="14"/>
        <v>0</v>
      </c>
      <c r="AS30" s="14">
        <f t="shared" si="14"/>
        <v>0</v>
      </c>
      <c r="AT30" s="141">
        <f>SUM(AB30:AS30)</f>
        <v>2</v>
      </c>
    </row>
    <row r="31" spans="3:47" ht="15.75" thickBot="1" x14ac:dyDescent="0.3">
      <c r="E31" s="161"/>
      <c r="F31" s="176"/>
      <c r="G31" s="47"/>
      <c r="H31" s="48"/>
      <c r="I31" s="40"/>
      <c r="J31" s="40"/>
      <c r="K31" s="47">
        <v>25</v>
      </c>
      <c r="L31" s="48">
        <v>25</v>
      </c>
      <c r="M31" s="49"/>
      <c r="N31" s="50"/>
      <c r="O31" s="47">
        <v>21</v>
      </c>
      <c r="P31" s="48">
        <v>23</v>
      </c>
      <c r="Q31" s="49"/>
      <c r="R31" s="50"/>
      <c r="S31" s="47"/>
      <c r="T31" s="48"/>
      <c r="U31" s="49"/>
      <c r="V31" s="50"/>
      <c r="W31" s="47"/>
      <c r="X31" s="48"/>
      <c r="Y31" s="16" t="s">
        <v>1</v>
      </c>
      <c r="Z31" s="6">
        <f t="shared" si="12"/>
        <v>94</v>
      </c>
      <c r="AA31" s="177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2"/>
    </row>
    <row r="32" spans="3:47" ht="15.75" thickTop="1" x14ac:dyDescent="0.25">
      <c r="E32" s="164">
        <v>3</v>
      </c>
      <c r="F32" s="178" t="s">
        <v>5</v>
      </c>
      <c r="G32" s="55"/>
      <c r="H32" s="56"/>
      <c r="I32" s="57">
        <v>25</v>
      </c>
      <c r="J32" s="58">
        <v>25</v>
      </c>
      <c r="K32" s="26"/>
      <c r="L32" s="32"/>
      <c r="M32" s="57">
        <v>25</v>
      </c>
      <c r="N32" s="58">
        <v>25</v>
      </c>
      <c r="O32" s="55"/>
      <c r="P32" s="56"/>
      <c r="Q32" s="57"/>
      <c r="R32" s="58"/>
      <c r="S32" s="55"/>
      <c r="T32" s="56"/>
      <c r="U32" s="57"/>
      <c r="V32" s="58"/>
      <c r="W32" s="55"/>
      <c r="X32" s="56"/>
      <c r="Y32" s="17" t="s">
        <v>0</v>
      </c>
      <c r="Z32" s="7">
        <f t="shared" si="12"/>
        <v>100</v>
      </c>
      <c r="AA32" s="180">
        <f>Z32/Z33</f>
        <v>1.5384615384615385</v>
      </c>
      <c r="AB32" s="14">
        <f t="shared" ref="AB32:AS32" si="15">IF(G32=25,1,0)</f>
        <v>0</v>
      </c>
      <c r="AC32" s="14">
        <f t="shared" si="15"/>
        <v>0</v>
      </c>
      <c r="AD32" s="14">
        <f t="shared" si="15"/>
        <v>1</v>
      </c>
      <c r="AE32" s="14">
        <f t="shared" si="15"/>
        <v>1</v>
      </c>
      <c r="AF32" s="14">
        <f t="shared" si="15"/>
        <v>0</v>
      </c>
      <c r="AG32" s="14">
        <f t="shared" si="15"/>
        <v>0</v>
      </c>
      <c r="AH32" s="14">
        <f t="shared" si="15"/>
        <v>1</v>
      </c>
      <c r="AI32" s="14">
        <f t="shared" si="15"/>
        <v>1</v>
      </c>
      <c r="AJ32" s="14">
        <f t="shared" si="15"/>
        <v>0</v>
      </c>
      <c r="AK32" s="14">
        <f t="shared" si="15"/>
        <v>0</v>
      </c>
      <c r="AL32" s="14">
        <f t="shared" si="15"/>
        <v>0</v>
      </c>
      <c r="AM32" s="14">
        <f t="shared" si="15"/>
        <v>0</v>
      </c>
      <c r="AN32" s="14">
        <f t="shared" si="15"/>
        <v>0</v>
      </c>
      <c r="AO32" s="14">
        <f t="shared" si="15"/>
        <v>0</v>
      </c>
      <c r="AP32" s="14">
        <f t="shared" si="15"/>
        <v>0</v>
      </c>
      <c r="AQ32" s="14">
        <f t="shared" si="15"/>
        <v>0</v>
      </c>
      <c r="AR32" s="14">
        <f t="shared" si="15"/>
        <v>0</v>
      </c>
      <c r="AS32" s="14">
        <f t="shared" si="15"/>
        <v>0</v>
      </c>
      <c r="AT32" s="141">
        <f>SUM(AB32:AS32)</f>
        <v>4</v>
      </c>
    </row>
    <row r="33" spans="5:46" ht="15.75" thickBot="1" x14ac:dyDescent="0.3">
      <c r="E33" s="137"/>
      <c r="F33" s="179"/>
      <c r="G33" s="59"/>
      <c r="H33" s="60"/>
      <c r="I33" s="61">
        <v>19</v>
      </c>
      <c r="J33" s="62">
        <v>14</v>
      </c>
      <c r="K33" s="37"/>
      <c r="L33" s="29"/>
      <c r="M33" s="61">
        <v>16</v>
      </c>
      <c r="N33" s="62">
        <v>16</v>
      </c>
      <c r="O33" s="59"/>
      <c r="P33" s="60"/>
      <c r="Q33" s="61"/>
      <c r="R33" s="62"/>
      <c r="S33" s="59"/>
      <c r="T33" s="60"/>
      <c r="U33" s="61"/>
      <c r="V33" s="62"/>
      <c r="W33" s="59"/>
      <c r="X33" s="60"/>
      <c r="Y33" s="17" t="s">
        <v>1</v>
      </c>
      <c r="Z33" s="7">
        <f t="shared" si="12"/>
        <v>65</v>
      </c>
      <c r="AA33" s="180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2"/>
    </row>
    <row r="34" spans="5:46" ht="15.75" thickTop="1" x14ac:dyDescent="0.25">
      <c r="E34" s="137">
        <v>4</v>
      </c>
      <c r="F34" s="169" t="s">
        <v>7</v>
      </c>
      <c r="G34" s="51"/>
      <c r="H34" s="52"/>
      <c r="I34" s="53"/>
      <c r="J34" s="54"/>
      <c r="K34" s="51">
        <v>16</v>
      </c>
      <c r="L34" s="52">
        <v>16</v>
      </c>
      <c r="M34" s="40"/>
      <c r="N34" s="40"/>
      <c r="O34" s="51"/>
      <c r="P34" s="52"/>
      <c r="Q34" s="53">
        <v>23</v>
      </c>
      <c r="R34" s="54">
        <v>25</v>
      </c>
      <c r="S34" s="51"/>
      <c r="T34" s="52"/>
      <c r="U34" s="53"/>
      <c r="V34" s="54"/>
      <c r="W34" s="51"/>
      <c r="X34" s="52"/>
      <c r="Y34" s="18" t="s">
        <v>0</v>
      </c>
      <c r="Z34" s="8">
        <f t="shared" si="12"/>
        <v>80</v>
      </c>
      <c r="AA34" s="171">
        <f>Z34/Z35</f>
        <v>0.84210526315789469</v>
      </c>
      <c r="AB34" s="14">
        <f t="shared" ref="AB34:AS34" si="16">IF(G34=25,1,0)</f>
        <v>0</v>
      </c>
      <c r="AC34" s="14">
        <f t="shared" si="16"/>
        <v>0</v>
      </c>
      <c r="AD34" s="14">
        <f t="shared" si="16"/>
        <v>0</v>
      </c>
      <c r="AE34" s="14">
        <f t="shared" si="16"/>
        <v>0</v>
      </c>
      <c r="AF34" s="14">
        <f t="shared" si="16"/>
        <v>0</v>
      </c>
      <c r="AG34" s="14">
        <f t="shared" si="16"/>
        <v>0</v>
      </c>
      <c r="AH34" s="14">
        <f t="shared" si="16"/>
        <v>0</v>
      </c>
      <c r="AI34" s="14">
        <f t="shared" si="16"/>
        <v>0</v>
      </c>
      <c r="AJ34" s="14">
        <f t="shared" si="16"/>
        <v>0</v>
      </c>
      <c r="AK34" s="14">
        <f t="shared" si="16"/>
        <v>0</v>
      </c>
      <c r="AL34" s="14">
        <f t="shared" si="16"/>
        <v>0</v>
      </c>
      <c r="AM34" s="14">
        <f t="shared" si="16"/>
        <v>1</v>
      </c>
      <c r="AN34" s="14">
        <f t="shared" si="16"/>
        <v>0</v>
      </c>
      <c r="AO34" s="14">
        <f t="shared" si="16"/>
        <v>0</v>
      </c>
      <c r="AP34" s="14">
        <f t="shared" si="16"/>
        <v>0</v>
      </c>
      <c r="AQ34" s="14">
        <f t="shared" si="16"/>
        <v>0</v>
      </c>
      <c r="AR34" s="14">
        <f t="shared" si="16"/>
        <v>0</v>
      </c>
      <c r="AS34" s="14">
        <f t="shared" si="16"/>
        <v>0</v>
      </c>
      <c r="AT34" s="141">
        <f>SUM(AB34:AS34)</f>
        <v>1</v>
      </c>
    </row>
    <row r="35" spans="5:46" ht="15.75" thickBot="1" x14ac:dyDescent="0.3">
      <c r="E35" s="137"/>
      <c r="F35" s="170"/>
      <c r="G35" s="63"/>
      <c r="H35" s="64"/>
      <c r="I35" s="65"/>
      <c r="J35" s="66"/>
      <c r="K35" s="63">
        <v>25</v>
      </c>
      <c r="L35" s="64">
        <v>25</v>
      </c>
      <c r="M35" s="40"/>
      <c r="N35" s="40"/>
      <c r="O35" s="63"/>
      <c r="P35" s="64"/>
      <c r="Q35" s="65">
        <v>25</v>
      </c>
      <c r="R35" s="66">
        <v>20</v>
      </c>
      <c r="S35" s="63"/>
      <c r="T35" s="64"/>
      <c r="U35" s="65"/>
      <c r="V35" s="66"/>
      <c r="W35" s="63"/>
      <c r="X35" s="64"/>
      <c r="Y35" s="18" t="s">
        <v>1</v>
      </c>
      <c r="Z35" s="8">
        <f t="shared" si="12"/>
        <v>95</v>
      </c>
      <c r="AA35" s="171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2"/>
    </row>
    <row r="36" spans="5:46" ht="15.75" thickTop="1" x14ac:dyDescent="0.25">
      <c r="E36" s="137">
        <v>5</v>
      </c>
      <c r="F36" s="172" t="s">
        <v>6</v>
      </c>
      <c r="G36" s="71">
        <v>25</v>
      </c>
      <c r="H36" s="72">
        <v>25</v>
      </c>
      <c r="I36" s="73">
        <v>21</v>
      </c>
      <c r="J36" s="74">
        <v>23</v>
      </c>
      <c r="K36" s="71"/>
      <c r="L36" s="72"/>
      <c r="M36" s="73"/>
      <c r="N36" s="74"/>
      <c r="O36" s="26"/>
      <c r="P36" s="32"/>
      <c r="Q36" s="73"/>
      <c r="R36" s="74"/>
      <c r="S36" s="71"/>
      <c r="T36" s="72"/>
      <c r="U36" s="73"/>
      <c r="V36" s="74"/>
      <c r="W36" s="71"/>
      <c r="X36" s="72"/>
      <c r="Y36" s="19" t="s">
        <v>0</v>
      </c>
      <c r="Z36" s="9">
        <f t="shared" si="12"/>
        <v>94</v>
      </c>
      <c r="AA36" s="174">
        <f>Z36/Z37</f>
        <v>1.88</v>
      </c>
      <c r="AB36" s="14">
        <f t="shared" ref="AB36:AS36" si="17">IF(G36=25,1,0)</f>
        <v>1</v>
      </c>
      <c r="AC36" s="14">
        <f t="shared" si="17"/>
        <v>1</v>
      </c>
      <c r="AD36" s="14">
        <f t="shared" si="17"/>
        <v>0</v>
      </c>
      <c r="AE36" s="14">
        <f t="shared" si="17"/>
        <v>0</v>
      </c>
      <c r="AF36" s="14">
        <f t="shared" si="17"/>
        <v>0</v>
      </c>
      <c r="AG36" s="14">
        <f t="shared" si="17"/>
        <v>0</v>
      </c>
      <c r="AH36" s="14">
        <f t="shared" si="17"/>
        <v>0</v>
      </c>
      <c r="AI36" s="14">
        <f t="shared" si="17"/>
        <v>0</v>
      </c>
      <c r="AJ36" s="14">
        <f t="shared" si="17"/>
        <v>0</v>
      </c>
      <c r="AK36" s="14">
        <f t="shared" si="17"/>
        <v>0</v>
      </c>
      <c r="AL36" s="14">
        <f t="shared" si="17"/>
        <v>0</v>
      </c>
      <c r="AM36" s="14">
        <f t="shared" si="17"/>
        <v>0</v>
      </c>
      <c r="AN36" s="14">
        <f t="shared" si="17"/>
        <v>0</v>
      </c>
      <c r="AO36" s="14">
        <f t="shared" si="17"/>
        <v>0</v>
      </c>
      <c r="AP36" s="14">
        <f t="shared" si="17"/>
        <v>0</v>
      </c>
      <c r="AQ36" s="14">
        <f t="shared" si="17"/>
        <v>0</v>
      </c>
      <c r="AR36" s="14">
        <f t="shared" si="17"/>
        <v>0</v>
      </c>
      <c r="AS36" s="14">
        <f t="shared" si="17"/>
        <v>0</v>
      </c>
      <c r="AT36" s="141">
        <f>SUM(AB36:AS36)</f>
        <v>2</v>
      </c>
    </row>
    <row r="37" spans="5:46" ht="15.75" thickBot="1" x14ac:dyDescent="0.3">
      <c r="E37" s="137"/>
      <c r="F37" s="173"/>
      <c r="G37" s="75">
        <v>0</v>
      </c>
      <c r="H37" s="76">
        <v>0</v>
      </c>
      <c r="I37" s="77">
        <v>25</v>
      </c>
      <c r="J37" s="78">
        <v>25</v>
      </c>
      <c r="K37" s="75"/>
      <c r="L37" s="76"/>
      <c r="M37" s="77"/>
      <c r="N37" s="78"/>
      <c r="O37" s="37"/>
      <c r="P37" s="29"/>
      <c r="Q37" s="77"/>
      <c r="R37" s="78"/>
      <c r="S37" s="75"/>
      <c r="T37" s="76"/>
      <c r="U37" s="77"/>
      <c r="V37" s="78"/>
      <c r="W37" s="75"/>
      <c r="X37" s="76"/>
      <c r="Y37" s="19" t="s">
        <v>1</v>
      </c>
      <c r="Z37" s="9">
        <f t="shared" si="12"/>
        <v>50</v>
      </c>
      <c r="AA37" s="17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2"/>
    </row>
    <row r="38" spans="5:46" ht="15.75" thickTop="1" x14ac:dyDescent="0.25">
      <c r="E38" s="137">
        <v>6</v>
      </c>
      <c r="F38" s="149" t="s">
        <v>16</v>
      </c>
      <c r="G38" s="67">
        <v>25</v>
      </c>
      <c r="H38" s="68">
        <v>25</v>
      </c>
      <c r="I38" s="69"/>
      <c r="J38" s="70"/>
      <c r="K38" s="67"/>
      <c r="L38" s="68"/>
      <c r="M38" s="69">
        <v>25</v>
      </c>
      <c r="N38" s="70">
        <v>20</v>
      </c>
      <c r="O38" s="67"/>
      <c r="P38" s="68"/>
      <c r="Q38" s="40"/>
      <c r="R38" s="40"/>
      <c r="S38" s="67"/>
      <c r="T38" s="68"/>
      <c r="U38" s="69"/>
      <c r="V38" s="70"/>
      <c r="W38" s="67"/>
      <c r="X38" s="68"/>
      <c r="Y38" s="20" t="s">
        <v>0</v>
      </c>
      <c r="Z38" s="10">
        <f t="shared" si="12"/>
        <v>95</v>
      </c>
      <c r="AA38" s="151">
        <f>Z38/Z39</f>
        <v>1.9791666666666667</v>
      </c>
      <c r="AB38" s="14">
        <f t="shared" ref="AB38:AS38" si="18">IF(G38=25,1,0)</f>
        <v>1</v>
      </c>
      <c r="AC38" s="14">
        <f t="shared" si="18"/>
        <v>1</v>
      </c>
      <c r="AD38" s="14">
        <f t="shared" si="18"/>
        <v>0</v>
      </c>
      <c r="AE38" s="14">
        <f t="shared" si="18"/>
        <v>0</v>
      </c>
      <c r="AF38" s="14">
        <f t="shared" si="18"/>
        <v>0</v>
      </c>
      <c r="AG38" s="14">
        <f t="shared" si="18"/>
        <v>0</v>
      </c>
      <c r="AH38" s="14">
        <f t="shared" si="18"/>
        <v>1</v>
      </c>
      <c r="AI38" s="14">
        <f t="shared" si="18"/>
        <v>0</v>
      </c>
      <c r="AJ38" s="14">
        <f t="shared" si="18"/>
        <v>0</v>
      </c>
      <c r="AK38" s="14">
        <f t="shared" si="18"/>
        <v>0</v>
      </c>
      <c r="AL38" s="14">
        <f t="shared" si="18"/>
        <v>0</v>
      </c>
      <c r="AM38" s="14">
        <f t="shared" si="18"/>
        <v>0</v>
      </c>
      <c r="AN38" s="14">
        <f t="shared" si="18"/>
        <v>0</v>
      </c>
      <c r="AO38" s="14">
        <f t="shared" si="18"/>
        <v>0</v>
      </c>
      <c r="AP38" s="14">
        <f t="shared" si="18"/>
        <v>0</v>
      </c>
      <c r="AQ38" s="14">
        <f t="shared" si="18"/>
        <v>0</v>
      </c>
      <c r="AR38" s="14">
        <f t="shared" si="18"/>
        <v>0</v>
      </c>
      <c r="AS38" s="14">
        <f t="shared" si="18"/>
        <v>0</v>
      </c>
      <c r="AT38" s="141">
        <f>SUM(AB38:AS38)</f>
        <v>3</v>
      </c>
    </row>
    <row r="39" spans="5:46" ht="15.75" thickBot="1" x14ac:dyDescent="0.3">
      <c r="E39" s="137"/>
      <c r="F39" s="150"/>
      <c r="G39" s="79">
        <v>0</v>
      </c>
      <c r="H39" s="80">
        <v>0</v>
      </c>
      <c r="I39" s="81"/>
      <c r="J39" s="82"/>
      <c r="K39" s="79"/>
      <c r="L39" s="80"/>
      <c r="M39" s="81">
        <v>23</v>
      </c>
      <c r="N39" s="82">
        <v>25</v>
      </c>
      <c r="O39" s="79"/>
      <c r="P39" s="80"/>
      <c r="Q39" s="40"/>
      <c r="R39" s="40"/>
      <c r="S39" s="79"/>
      <c r="T39" s="80"/>
      <c r="U39" s="81"/>
      <c r="V39" s="82"/>
      <c r="W39" s="79"/>
      <c r="X39" s="80"/>
      <c r="Y39" s="20" t="s">
        <v>1</v>
      </c>
      <c r="Z39" s="10">
        <f t="shared" si="12"/>
        <v>48</v>
      </c>
      <c r="AA39" s="151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2"/>
    </row>
    <row r="40" spans="5:46" ht="15.75" thickTop="1" x14ac:dyDescent="0.25">
      <c r="E40" s="137"/>
      <c r="F40" s="152"/>
      <c r="G40" s="87"/>
      <c r="H40" s="88"/>
      <c r="I40" s="89"/>
      <c r="J40" s="90"/>
      <c r="K40" s="87"/>
      <c r="L40" s="88"/>
      <c r="M40" s="89"/>
      <c r="N40" s="90"/>
      <c r="O40" s="87"/>
      <c r="P40" s="88"/>
      <c r="Q40" s="89"/>
      <c r="R40" s="90"/>
      <c r="S40" s="26"/>
      <c r="T40" s="32"/>
      <c r="U40" s="89"/>
      <c r="V40" s="90"/>
      <c r="W40" s="87"/>
      <c r="X40" s="88"/>
      <c r="Y40" s="21"/>
      <c r="Z40" s="11"/>
      <c r="AA40" s="15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1"/>
    </row>
    <row r="41" spans="5:46" ht="15.75" thickBot="1" x14ac:dyDescent="0.3">
      <c r="E41" s="137"/>
      <c r="F41" s="153"/>
      <c r="G41" s="91"/>
      <c r="H41" s="92"/>
      <c r="I41" s="93"/>
      <c r="J41" s="94"/>
      <c r="K41" s="91"/>
      <c r="L41" s="92"/>
      <c r="M41" s="93"/>
      <c r="N41" s="94"/>
      <c r="O41" s="91"/>
      <c r="P41" s="92"/>
      <c r="Q41" s="93"/>
      <c r="R41" s="94"/>
      <c r="S41" s="37"/>
      <c r="T41" s="29"/>
      <c r="U41" s="93"/>
      <c r="V41" s="94"/>
      <c r="W41" s="91"/>
      <c r="X41" s="92"/>
      <c r="Y41" s="21"/>
      <c r="Z41" s="11"/>
      <c r="AA41" s="15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2"/>
    </row>
    <row r="42" spans="5:46" ht="15.75" thickTop="1" x14ac:dyDescent="0.25">
      <c r="E42" s="137"/>
      <c r="F42" s="138"/>
      <c r="G42" s="83"/>
      <c r="H42" s="84"/>
      <c r="I42" s="85"/>
      <c r="J42" s="86"/>
      <c r="K42" s="83"/>
      <c r="L42" s="84"/>
      <c r="M42" s="85"/>
      <c r="N42" s="86"/>
      <c r="O42" s="83"/>
      <c r="P42" s="84"/>
      <c r="Q42" s="85"/>
      <c r="R42" s="86"/>
      <c r="S42" s="83"/>
      <c r="T42" s="84"/>
      <c r="U42" s="40"/>
      <c r="V42" s="40"/>
      <c r="W42" s="83"/>
      <c r="X42" s="84"/>
      <c r="Y42" s="22"/>
      <c r="Z42" s="12"/>
      <c r="AA42" s="140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1"/>
    </row>
    <row r="43" spans="5:46" ht="15.75" thickBot="1" x14ac:dyDescent="0.3">
      <c r="E43" s="137"/>
      <c r="F43" s="139"/>
      <c r="G43" s="95"/>
      <c r="H43" s="96"/>
      <c r="I43" s="97"/>
      <c r="J43" s="98"/>
      <c r="K43" s="95"/>
      <c r="L43" s="96"/>
      <c r="M43" s="97"/>
      <c r="N43" s="98"/>
      <c r="O43" s="95"/>
      <c r="P43" s="96"/>
      <c r="Q43" s="97"/>
      <c r="R43" s="98"/>
      <c r="S43" s="95"/>
      <c r="T43" s="96"/>
      <c r="U43" s="40"/>
      <c r="V43" s="40"/>
      <c r="W43" s="95"/>
      <c r="X43" s="96"/>
      <c r="Y43" s="22"/>
      <c r="Z43" s="12"/>
      <c r="AA43" s="140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2"/>
    </row>
    <row r="44" spans="5:46" ht="15.75" thickTop="1" x14ac:dyDescent="0.25">
      <c r="E44" s="137"/>
      <c r="F44" s="144"/>
      <c r="G44" s="99"/>
      <c r="H44" s="100"/>
      <c r="I44" s="101"/>
      <c r="J44" s="102"/>
      <c r="K44" s="99"/>
      <c r="L44" s="100"/>
      <c r="M44" s="101"/>
      <c r="N44" s="102"/>
      <c r="O44" s="99"/>
      <c r="P44" s="100"/>
      <c r="Q44" s="101"/>
      <c r="R44" s="102"/>
      <c r="S44" s="99"/>
      <c r="T44" s="100"/>
      <c r="U44" s="101"/>
      <c r="V44" s="102"/>
      <c r="W44" s="26"/>
      <c r="X44" s="32"/>
      <c r="Y44" s="23"/>
      <c r="Z44" s="13"/>
      <c r="AA44" s="146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1"/>
    </row>
    <row r="45" spans="5:46" ht="15.75" thickBot="1" x14ac:dyDescent="0.3">
      <c r="E45" s="143"/>
      <c r="F45" s="145"/>
      <c r="G45" s="28"/>
      <c r="H45" s="33"/>
      <c r="I45" s="31"/>
      <c r="J45" s="35"/>
      <c r="K45" s="28"/>
      <c r="L45" s="33"/>
      <c r="M45" s="31"/>
      <c r="N45" s="35"/>
      <c r="O45" s="28"/>
      <c r="P45" s="33"/>
      <c r="Q45" s="31"/>
      <c r="R45" s="35"/>
      <c r="S45" s="28"/>
      <c r="T45" s="33"/>
      <c r="U45" s="31"/>
      <c r="V45" s="35"/>
      <c r="W45" s="37"/>
      <c r="X45" s="29"/>
      <c r="Y45" s="24"/>
      <c r="Z45" s="25"/>
      <c r="AA45" s="147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148"/>
    </row>
    <row r="46" spans="5:46" ht="15.75" thickBot="1" x14ac:dyDescent="0.3">
      <c r="K46" s="116" t="s">
        <v>22</v>
      </c>
      <c r="L46" s="116"/>
      <c r="M46" s="116" t="s">
        <v>21</v>
      </c>
      <c r="N46" s="116"/>
      <c r="O46" s="116" t="s">
        <v>23</v>
      </c>
      <c r="P46" s="116"/>
    </row>
    <row r="47" spans="5:46" ht="15.75" thickBot="1" x14ac:dyDescent="0.3">
      <c r="F47" s="132" t="s">
        <v>15</v>
      </c>
      <c r="G47" s="107" t="s">
        <v>0</v>
      </c>
      <c r="H47" s="108"/>
      <c r="I47" s="117">
        <f>SUM(Z28+Z7)</f>
        <v>168</v>
      </c>
      <c r="J47" s="117"/>
      <c r="K47" s="123">
        <f>I47/I48</f>
        <v>0.49411764705882355</v>
      </c>
      <c r="L47" s="123"/>
      <c r="M47" s="123">
        <f>AT7+AT28</f>
        <v>2</v>
      </c>
      <c r="N47" s="191"/>
      <c r="O47" s="197" t="s">
        <v>14</v>
      </c>
      <c r="P47" s="197"/>
    </row>
    <row r="48" spans="5:46" ht="15.75" thickBot="1" x14ac:dyDescent="0.3">
      <c r="F48" s="132"/>
      <c r="G48" s="107" t="s">
        <v>1</v>
      </c>
      <c r="H48" s="108"/>
      <c r="I48" s="117">
        <f>SUM(Z29+Z8)</f>
        <v>340</v>
      </c>
      <c r="J48" s="117"/>
      <c r="K48" s="123"/>
      <c r="L48" s="123"/>
      <c r="M48" s="123"/>
      <c r="N48" s="191"/>
      <c r="O48" s="197"/>
      <c r="P48" s="197"/>
    </row>
    <row r="49" spans="6:16" ht="15.75" thickBot="1" x14ac:dyDescent="0.3">
      <c r="F49" s="133" t="s">
        <v>4</v>
      </c>
      <c r="G49" s="109" t="s">
        <v>0</v>
      </c>
      <c r="H49" s="109"/>
      <c r="I49" s="118">
        <f t="shared" ref="I49:I58" si="19">SUM(Z30+Z9)</f>
        <v>294</v>
      </c>
      <c r="J49" s="118"/>
      <c r="K49" s="124">
        <f>I49/I50</f>
        <v>1.0652173913043479</v>
      </c>
      <c r="L49" s="124"/>
      <c r="M49" s="124">
        <f>AT9+AT30</f>
        <v>7</v>
      </c>
      <c r="N49" s="192"/>
      <c r="O49" s="197" t="s">
        <v>11</v>
      </c>
      <c r="P49" s="197"/>
    </row>
    <row r="50" spans="6:16" ht="15.75" thickBot="1" x14ac:dyDescent="0.3">
      <c r="F50" s="133"/>
      <c r="G50" s="109" t="s">
        <v>1</v>
      </c>
      <c r="H50" s="109"/>
      <c r="I50" s="118">
        <f t="shared" si="19"/>
        <v>276</v>
      </c>
      <c r="J50" s="118"/>
      <c r="K50" s="124"/>
      <c r="L50" s="124"/>
      <c r="M50" s="124"/>
      <c r="N50" s="192"/>
      <c r="O50" s="197"/>
      <c r="P50" s="197"/>
    </row>
    <row r="51" spans="6:16" ht="15.75" thickBot="1" x14ac:dyDescent="0.3">
      <c r="F51" s="134" t="s">
        <v>5</v>
      </c>
      <c r="G51" s="110" t="s">
        <v>0</v>
      </c>
      <c r="H51" s="110"/>
      <c r="I51" s="119">
        <f t="shared" si="19"/>
        <v>347</v>
      </c>
      <c r="J51" s="119"/>
      <c r="K51" s="125">
        <f>I51/I52</f>
        <v>1.4892703862660943</v>
      </c>
      <c r="L51" s="125"/>
      <c r="M51" s="125">
        <f>AT11+AT32</f>
        <v>13</v>
      </c>
      <c r="N51" s="193"/>
      <c r="O51" s="197" t="s">
        <v>17</v>
      </c>
      <c r="P51" s="197"/>
    </row>
    <row r="52" spans="6:16" ht="15.75" thickBot="1" x14ac:dyDescent="0.3">
      <c r="F52" s="134"/>
      <c r="G52" s="110" t="s">
        <v>1</v>
      </c>
      <c r="H52" s="110"/>
      <c r="I52" s="119">
        <f t="shared" si="19"/>
        <v>233</v>
      </c>
      <c r="J52" s="119"/>
      <c r="K52" s="125"/>
      <c r="L52" s="125"/>
      <c r="M52" s="125"/>
      <c r="N52" s="193"/>
      <c r="O52" s="197"/>
      <c r="P52" s="197"/>
    </row>
    <row r="53" spans="6:16" ht="15.75" thickBot="1" x14ac:dyDescent="0.3">
      <c r="F53" s="135" t="s">
        <v>7</v>
      </c>
      <c r="G53" s="111" t="s">
        <v>0</v>
      </c>
      <c r="H53" s="112"/>
      <c r="I53" s="120">
        <f t="shared" si="19"/>
        <v>299</v>
      </c>
      <c r="J53" s="120"/>
      <c r="K53" s="126">
        <f>I53/I54</f>
        <v>0.98032786885245904</v>
      </c>
      <c r="L53" s="126"/>
      <c r="M53" s="126">
        <f>AT13+AT34</f>
        <v>7</v>
      </c>
      <c r="N53" s="194"/>
      <c r="O53" s="197" t="s">
        <v>12</v>
      </c>
      <c r="P53" s="197"/>
    </row>
    <row r="54" spans="6:16" ht="15.75" thickBot="1" x14ac:dyDescent="0.3">
      <c r="F54" s="135"/>
      <c r="G54" s="111" t="s">
        <v>1</v>
      </c>
      <c r="H54" s="112"/>
      <c r="I54" s="120">
        <f t="shared" si="19"/>
        <v>305</v>
      </c>
      <c r="J54" s="120"/>
      <c r="K54" s="126"/>
      <c r="L54" s="126"/>
      <c r="M54" s="126"/>
      <c r="N54" s="194"/>
      <c r="O54" s="197"/>
      <c r="P54" s="197"/>
    </row>
    <row r="55" spans="6:16" ht="15.75" thickBot="1" x14ac:dyDescent="0.3">
      <c r="F55" s="136" t="s">
        <v>6</v>
      </c>
      <c r="G55" s="113" t="s">
        <v>0</v>
      </c>
      <c r="H55" s="114"/>
      <c r="I55" s="121">
        <f t="shared" si="19"/>
        <v>269</v>
      </c>
      <c r="J55" s="121"/>
      <c r="K55" s="127">
        <f>I55/I56</f>
        <v>0.89666666666666661</v>
      </c>
      <c r="L55" s="127"/>
      <c r="M55" s="127">
        <f>AT15+AT36</f>
        <v>2</v>
      </c>
      <c r="N55" s="195"/>
      <c r="O55" s="197" t="s">
        <v>13</v>
      </c>
      <c r="P55" s="197"/>
    </row>
    <row r="56" spans="6:16" ht="15.75" thickBot="1" x14ac:dyDescent="0.3">
      <c r="F56" s="136"/>
      <c r="G56" s="113" t="s">
        <v>1</v>
      </c>
      <c r="H56" s="114"/>
      <c r="I56" s="121">
        <f t="shared" si="19"/>
        <v>300</v>
      </c>
      <c r="J56" s="121"/>
      <c r="K56" s="127"/>
      <c r="L56" s="127"/>
      <c r="M56" s="127"/>
      <c r="N56" s="195"/>
      <c r="O56" s="197"/>
      <c r="P56" s="197"/>
    </row>
    <row r="57" spans="6:16" ht="15.75" thickBot="1" x14ac:dyDescent="0.3">
      <c r="F57" s="129" t="s">
        <v>16</v>
      </c>
      <c r="G57" s="115" t="s">
        <v>0</v>
      </c>
      <c r="H57" s="115"/>
      <c r="I57" s="122">
        <f t="shared" si="19"/>
        <v>330</v>
      </c>
      <c r="J57" s="122"/>
      <c r="K57" s="128">
        <f>I57/I58</f>
        <v>1.3865546218487395</v>
      </c>
      <c r="L57" s="128"/>
      <c r="M57" s="128">
        <f>AT17+AT38</f>
        <v>11</v>
      </c>
      <c r="N57" s="196"/>
      <c r="O57" s="197" t="s">
        <v>10</v>
      </c>
      <c r="P57" s="197"/>
    </row>
    <row r="58" spans="6:16" ht="15.75" thickBot="1" x14ac:dyDescent="0.3">
      <c r="F58" s="129"/>
      <c r="G58" s="115" t="s">
        <v>1</v>
      </c>
      <c r="H58" s="115"/>
      <c r="I58" s="122">
        <f t="shared" si="19"/>
        <v>238</v>
      </c>
      <c r="J58" s="122"/>
      <c r="K58" s="128"/>
      <c r="L58" s="128"/>
      <c r="M58" s="128"/>
      <c r="N58" s="196"/>
      <c r="O58" s="197"/>
      <c r="P58" s="197"/>
    </row>
  </sheetData>
  <mergeCells count="139">
    <mergeCell ref="O51:P52"/>
    <mergeCell ref="O53:P54"/>
    <mergeCell ref="O55:P56"/>
    <mergeCell ref="O57:P58"/>
    <mergeCell ref="F13:F14"/>
    <mergeCell ref="AA19:AA20"/>
    <mergeCell ref="AA21:AA22"/>
    <mergeCell ref="O46:P46"/>
    <mergeCell ref="O47:P48"/>
    <mergeCell ref="O49:P50"/>
    <mergeCell ref="F15:F16"/>
    <mergeCell ref="F17:F18"/>
    <mergeCell ref="AA23:AA24"/>
    <mergeCell ref="AA7:AA8"/>
    <mergeCell ref="AA9:AA10"/>
    <mergeCell ref="AA11:AA12"/>
    <mergeCell ref="AA13:AA14"/>
    <mergeCell ref="AA15:AA16"/>
    <mergeCell ref="AA17:AA18"/>
    <mergeCell ref="F7:F8"/>
    <mergeCell ref="E11:E12"/>
    <mergeCell ref="E13:E14"/>
    <mergeCell ref="E15:E16"/>
    <mergeCell ref="E17:E18"/>
    <mergeCell ref="E19:E20"/>
    <mergeCell ref="E7:E8"/>
    <mergeCell ref="E9:E10"/>
    <mergeCell ref="E5:E6"/>
    <mergeCell ref="E23:E24"/>
    <mergeCell ref="F5:F6"/>
    <mergeCell ref="G5:H6"/>
    <mergeCell ref="I5:J6"/>
    <mergeCell ref="K5:L6"/>
    <mergeCell ref="E21:E22"/>
    <mergeCell ref="F21:F22"/>
    <mergeCell ref="F23:F24"/>
    <mergeCell ref="F19:F20"/>
    <mergeCell ref="AT13:AT14"/>
    <mergeCell ref="AT15:AT16"/>
    <mergeCell ref="AT17:AT18"/>
    <mergeCell ref="O5:P6"/>
    <mergeCell ref="Q5:R6"/>
    <mergeCell ref="S5:T6"/>
    <mergeCell ref="U5:V6"/>
    <mergeCell ref="W5:X6"/>
    <mergeCell ref="AT5:AT6"/>
    <mergeCell ref="Y5:AA6"/>
    <mergeCell ref="F3:AA3"/>
    <mergeCell ref="AT7:AT8"/>
    <mergeCell ref="AT9:AT10"/>
    <mergeCell ref="AT11:AT12"/>
    <mergeCell ref="M5:N6"/>
    <mergeCell ref="F9:F10"/>
    <mergeCell ref="F11:F12"/>
    <mergeCell ref="S26:T27"/>
    <mergeCell ref="U26:V27"/>
    <mergeCell ref="W26:X27"/>
    <mergeCell ref="AT19:AT20"/>
    <mergeCell ref="AT21:AT22"/>
    <mergeCell ref="AT23:AT24"/>
    <mergeCell ref="AT30:AT31"/>
    <mergeCell ref="F32:F33"/>
    <mergeCell ref="AA32:AA33"/>
    <mergeCell ref="AT32:AT33"/>
    <mergeCell ref="F26:F27"/>
    <mergeCell ref="AT26:AT27"/>
    <mergeCell ref="F28:F29"/>
    <mergeCell ref="AA28:AA29"/>
    <mergeCell ref="AT28:AT29"/>
    <mergeCell ref="Q26:R27"/>
    <mergeCell ref="M26:N27"/>
    <mergeCell ref="O26:P27"/>
    <mergeCell ref="F34:F35"/>
    <mergeCell ref="AA34:AA35"/>
    <mergeCell ref="AT34:AT35"/>
    <mergeCell ref="F36:F37"/>
    <mergeCell ref="AA36:AA37"/>
    <mergeCell ref="AT36:AT37"/>
    <mergeCell ref="F30:F31"/>
    <mergeCell ref="AA30:AA31"/>
    <mergeCell ref="Y26:AA27"/>
    <mergeCell ref="E28:E29"/>
    <mergeCell ref="E30:E31"/>
    <mergeCell ref="E32:E33"/>
    <mergeCell ref="E34:E35"/>
    <mergeCell ref="E36:E37"/>
    <mergeCell ref="E26:E27"/>
    <mergeCell ref="G26:H27"/>
    <mergeCell ref="I26:J27"/>
    <mergeCell ref="K26:L27"/>
    <mergeCell ref="F38:F39"/>
    <mergeCell ref="AA38:AA39"/>
    <mergeCell ref="AT38:AT39"/>
    <mergeCell ref="E40:E41"/>
    <mergeCell ref="F40:F41"/>
    <mergeCell ref="AA40:AA41"/>
    <mergeCell ref="AT40:AT41"/>
    <mergeCell ref="AA42:AA43"/>
    <mergeCell ref="AT42:AT43"/>
    <mergeCell ref="E44:E45"/>
    <mergeCell ref="F44:F45"/>
    <mergeCell ref="AA44:AA45"/>
    <mergeCell ref="AT44:AT45"/>
    <mergeCell ref="I55:J55"/>
    <mergeCell ref="C26:D27"/>
    <mergeCell ref="F47:F48"/>
    <mergeCell ref="F49:F50"/>
    <mergeCell ref="F51:F52"/>
    <mergeCell ref="F53:F54"/>
    <mergeCell ref="F55:F56"/>
    <mergeCell ref="E42:E43"/>
    <mergeCell ref="F42:F43"/>
    <mergeCell ref="E38:E39"/>
    <mergeCell ref="K57:L58"/>
    <mergeCell ref="F57:F58"/>
    <mergeCell ref="I47:J47"/>
    <mergeCell ref="I48:J48"/>
    <mergeCell ref="I49:J49"/>
    <mergeCell ref="I50:J50"/>
    <mergeCell ref="I51:J51"/>
    <mergeCell ref="I52:J52"/>
    <mergeCell ref="I53:J53"/>
    <mergeCell ref="I54:J54"/>
    <mergeCell ref="M55:N56"/>
    <mergeCell ref="M57:N58"/>
    <mergeCell ref="I56:J56"/>
    <mergeCell ref="I57:J57"/>
    <mergeCell ref="I58:J58"/>
    <mergeCell ref="K47:L48"/>
    <mergeCell ref="K49:L50"/>
    <mergeCell ref="K51:L52"/>
    <mergeCell ref="K53:L54"/>
    <mergeCell ref="K55:L56"/>
    <mergeCell ref="M46:N46"/>
    <mergeCell ref="K46:L46"/>
    <mergeCell ref="M47:N48"/>
    <mergeCell ref="M49:N50"/>
    <mergeCell ref="M51:N52"/>
    <mergeCell ref="M53:N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2015-05-10T14:40:59Z</dcterms:modified>
</cp:coreProperties>
</file>